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<sst xmlns="http://schemas.openxmlformats.org/spreadsheetml/2006/main" count="95" uniqueCount="78">
  <si>
    <t>ROMANIA</t>
  </si>
  <si>
    <t>ALBANIA</t>
  </si>
  <si>
    <t>GERMANIA</t>
  </si>
  <si>
    <t>BRASILE</t>
  </si>
  <si>
    <t>RUSSIA</t>
  </si>
  <si>
    <t>PERU'</t>
  </si>
  <si>
    <t>INDIA</t>
  </si>
  <si>
    <t>UCRAINA</t>
  </si>
  <si>
    <t>POLONIA</t>
  </si>
  <si>
    <t>Pontassieve</t>
  </si>
  <si>
    <t>SOMALIA</t>
  </si>
  <si>
    <t>MAROCCO</t>
  </si>
  <si>
    <t>ARGENTINA</t>
  </si>
  <si>
    <t>Primaria</t>
  </si>
  <si>
    <t>Infanzia</t>
  </si>
  <si>
    <t>MOLDAVIA</t>
  </si>
  <si>
    <t>REGNO UNITO</t>
  </si>
  <si>
    <t>Secondaria 1°</t>
  </si>
  <si>
    <t>NIGERIA</t>
  </si>
  <si>
    <t>CUBA</t>
  </si>
  <si>
    <t>CINA</t>
  </si>
  <si>
    <t>MACEDONIA</t>
  </si>
  <si>
    <t>EGITTO</t>
  </si>
  <si>
    <t>Maltoni</t>
  </si>
  <si>
    <t>E. Balducci</t>
  </si>
  <si>
    <t>Via Reni</t>
  </si>
  <si>
    <t>FRANCIA</t>
  </si>
  <si>
    <t>Fossato</t>
  </si>
  <si>
    <t>P.zza Maltoni</t>
  </si>
  <si>
    <t>Sieci</t>
  </si>
  <si>
    <t>G. Rodari Molin del Piano</t>
  </si>
  <si>
    <t>Santa Brigida</t>
  </si>
  <si>
    <t>Don Milani Montebonello</t>
  </si>
  <si>
    <t>De Amicis</t>
  </si>
  <si>
    <t>Calvino</t>
  </si>
  <si>
    <t>Secondaria 2°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</si>
  <si>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</si>
  <si>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</si>
  <si>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</si>
  <si>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</si>
  <si>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</si>
  <si>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</si>
  <si>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</si>
  <si>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Secondaria 2° Totale</t>
  </si>
  <si>
    <t>Comune</t>
  </si>
  <si>
    <t>Scuola</t>
  </si>
  <si>
    <t xml:space="preserve"> % Stranieri</t>
  </si>
  <si>
    <t>Totale Stranieri</t>
  </si>
  <si>
    <t>Pontassieve Totale</t>
  </si>
  <si>
    <t>Nazionalità</t>
  </si>
  <si>
    <t>Nati Italia</t>
  </si>
  <si>
    <t>Totale Nati Italia</t>
  </si>
  <si>
    <t>SERBIA-MONTENEGRO</t>
  </si>
  <si>
    <t>KOSSOVO</t>
  </si>
  <si>
    <t>MAURITIUS</t>
  </si>
  <si>
    <t>CAMERUN</t>
  </si>
  <si>
    <t>FILIPPINE</t>
  </si>
  <si>
    <t>PORTOGALLO</t>
  </si>
  <si>
    <t>SLOVACCHIA</t>
  </si>
  <si>
    <t>TUNISIA</t>
  </si>
  <si>
    <t xml:space="preserve">VIETNAM </t>
  </si>
  <si>
    <t>SRI LANKA</t>
  </si>
  <si>
    <t xml:space="preserve">COLOMBIA </t>
  </si>
  <si>
    <t xml:space="preserve">CAPOVERDE </t>
  </si>
  <si>
    <t>GIAPPONE</t>
  </si>
  <si>
    <t xml:space="preserve">ECUADOR </t>
  </si>
  <si>
    <t xml:space="preserve">ALGERIA </t>
  </si>
  <si>
    <t>ZAIRE</t>
  </si>
  <si>
    <t xml:space="preserve">PAESI BASSI </t>
  </si>
  <si>
    <t xml:space="preserve">SENEGAL </t>
  </si>
  <si>
    <t>BOSNIA</t>
  </si>
  <si>
    <t>Alunni stranieri iscritti nelle scuole di Pontassieve a.s. 2014/15</t>
  </si>
  <si>
    <t>GHANA</t>
  </si>
  <si>
    <t xml:space="preserve">IRAN </t>
  </si>
  <si>
    <t xml:space="preserve">CAMBOGIA </t>
  </si>
  <si>
    <t>BELGIO</t>
  </si>
  <si>
    <t>BANGLADESH</t>
  </si>
  <si>
    <t>Nazionalità degli alunni stranieri iscritti nelle scuole di Pontassieve a.s. 2014/15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</si>
</sst>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188" fontId="1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4" fontId="1" fillId="33" borderId="11" xfId="45" applyNumberFormat="1" applyFont="1" applyFill="1" applyBorder="1" applyAlignment="1">
      <alignment vertical="center"/>
    </xf>
    <xf numFmtId="184" fontId="1" fillId="33" borderId="13" xfId="45" applyNumberFormat="1" applyFont="1" applyFill="1" applyBorder="1" applyAlignment="1">
      <alignment vertical="center"/>
    </xf>
    <xf numFmtId="188" fontId="2" fillId="32" borderId="10" xfId="0" applyNumberFormat="1" applyFont="1" applyFill="1" applyBorder="1" applyAlignment="1">
      <alignment horizontal="center" vertical="center" wrapText="1"/>
    </xf>
    <xf numFmtId="184" fontId="1" fillId="35" borderId="11" xfId="45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indent="1"/>
    </xf>
    <xf numFmtId="184" fontId="1" fillId="33" borderId="15" xfId="45" applyNumberFormat="1" applyFont="1" applyFill="1" applyBorder="1" applyAlignment="1">
      <alignment horizontal="center" vertical="center" wrapText="1"/>
    </xf>
    <xf numFmtId="184" fontId="1" fillId="35" borderId="15" xfId="45" applyNumberFormat="1" applyFont="1" applyFill="1" applyBorder="1" applyAlignment="1">
      <alignment horizontal="center" vertical="center" wrapText="1"/>
    </xf>
    <xf numFmtId="184" fontId="2" fillId="32" borderId="10" xfId="45" applyNumberFormat="1" applyFont="1" applyFill="1" applyBorder="1" applyAlignment="1">
      <alignment vertical="center"/>
    </xf>
    <xf numFmtId="188" fontId="2" fillId="32" borderId="16" xfId="0" applyNumberFormat="1" applyFont="1" applyFill="1" applyBorder="1" applyAlignment="1">
      <alignment horizontal="center" vertical="center" wrapText="1"/>
    </xf>
    <xf numFmtId="188" fontId="2" fillId="32" borderId="17" xfId="0" applyNumberFormat="1" applyFont="1" applyFill="1" applyBorder="1" applyAlignment="1">
      <alignment horizontal="center" vertical="center" wrapText="1"/>
    </xf>
    <xf numFmtId="184" fontId="1" fillId="35" borderId="13" xfId="45" applyNumberFormat="1" applyFont="1" applyFill="1" applyBorder="1" applyAlignment="1">
      <alignment vertical="center"/>
    </xf>
    <xf numFmtId="186" fontId="2" fillId="32" borderId="18" xfId="0" applyNumberFormat="1" applyFont="1" applyFill="1" applyBorder="1" applyAlignment="1">
      <alignment/>
    </xf>
    <xf numFmtId="0" fontId="1" fillId="36" borderId="11" xfId="0" applyNumberFormat="1" applyFont="1" applyFill="1" applyBorder="1" applyAlignment="1">
      <alignment/>
    </xf>
    <xf numFmtId="186" fontId="1" fillId="36" borderId="15" xfId="0" applyNumberFormat="1" applyFont="1" applyFill="1" applyBorder="1" applyAlignment="1">
      <alignment/>
    </xf>
    <xf numFmtId="188" fontId="2" fillId="37" borderId="11" xfId="0" applyNumberFormat="1" applyFont="1" applyFill="1" applyBorder="1" applyAlignment="1">
      <alignment/>
    </xf>
    <xf numFmtId="186" fontId="2" fillId="37" borderId="15" xfId="0" applyNumberFormat="1" applyFont="1" applyFill="1" applyBorder="1" applyAlignment="1">
      <alignment/>
    </xf>
    <xf numFmtId="188" fontId="1" fillId="36" borderId="11" xfId="0" applyNumberFormat="1" applyFont="1" applyFill="1" applyBorder="1" applyAlignment="1">
      <alignment horizontal="center" vertical="center" wrapText="1"/>
    </xf>
    <xf numFmtId="188" fontId="2" fillId="38" borderId="11" xfId="0" applyNumberFormat="1" applyFont="1" applyFill="1" applyBorder="1" applyAlignment="1">
      <alignment/>
    </xf>
    <xf numFmtId="186" fontId="2" fillId="38" borderId="15" xfId="0" applyNumberFormat="1" applyFont="1" applyFill="1" applyBorder="1" applyAlignment="1">
      <alignment/>
    </xf>
    <xf numFmtId="0" fontId="2" fillId="39" borderId="19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2" fillId="39" borderId="21" xfId="0" applyFont="1" applyFill="1" applyBorder="1" applyAlignment="1">
      <alignment horizontal="center"/>
    </xf>
    <xf numFmtId="188" fontId="2" fillId="32" borderId="16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5" borderId="22" xfId="0" applyNumberFormat="1" applyFont="1" applyFill="1" applyBorder="1" applyAlignment="1">
      <alignment horizontal="center" vertical="center" wrapText="1"/>
    </xf>
    <xf numFmtId="188" fontId="2" fillId="35" borderId="22" xfId="0" applyNumberFormat="1" applyFont="1" applyFill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/>
    </xf>
    <xf numFmtId="188" fontId="2" fillId="35" borderId="11" xfId="0" applyNumberFormat="1" applyFont="1" applyFill="1" applyBorder="1" applyAlignment="1">
      <alignment horizontal="center" vertical="center" wrapText="1"/>
    </xf>
    <xf numFmtId="188" fontId="2" fillId="35" borderId="11" xfId="0" applyNumberFormat="1" applyFont="1" applyFill="1" applyBorder="1" applyAlignment="1">
      <alignment horizontal="center"/>
    </xf>
    <xf numFmtId="188" fontId="2" fillId="38" borderId="11" xfId="0" applyNumberFormat="1" applyFont="1" applyFill="1" applyBorder="1" applyAlignment="1">
      <alignment horizontal="center" vertical="center" wrapText="1"/>
    </xf>
    <xf numFmtId="188" fontId="2" fillId="38" borderId="11" xfId="0" applyNumberFormat="1" applyFont="1" applyFill="1" applyBorder="1" applyAlignment="1">
      <alignment horizontal="center"/>
    </xf>
    <xf numFmtId="188" fontId="2" fillId="32" borderId="23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24" xfId="0" applyNumberFormat="1" applyFont="1" applyFill="1" applyBorder="1" applyAlignment="1">
      <alignment horizontal="center" vertical="center" wrapText="1"/>
    </xf>
    <xf numFmtId="188" fontId="2" fillId="32" borderId="17" xfId="0" applyNumberFormat="1" applyFont="1" applyFill="1" applyBorder="1" applyAlignment="1">
      <alignment horizontal="center" vertical="center" wrapText="1"/>
    </xf>
    <xf numFmtId="188" fontId="2" fillId="32" borderId="25" xfId="0" applyNumberFormat="1" applyFont="1" applyFill="1" applyBorder="1" applyAlignment="1">
      <alignment horizontal="center" vertical="center" wrapText="1"/>
    </xf>
    <xf numFmtId="188" fontId="2" fillId="32" borderId="26" xfId="0" applyNumberFormat="1" applyFont="1" applyFill="1" applyBorder="1" applyAlignment="1">
      <alignment horizontal="center" vertical="center" wrapText="1"/>
    </xf>
    <xf numFmtId="188" fontId="2" fillId="32" borderId="18" xfId="0" applyNumberFormat="1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188" fontId="2" fillId="34" borderId="27" xfId="0" applyNumberFormat="1" applyFont="1" applyFill="1" applyBorder="1" applyAlignment="1">
      <alignment horizontal="center" vertical="center"/>
    </xf>
    <xf numFmtId="188" fontId="2" fillId="34" borderId="16" xfId="0" applyNumberFormat="1" applyFont="1" applyFill="1" applyBorder="1" applyAlignment="1">
      <alignment horizontal="center" vertical="center"/>
    </xf>
    <xf numFmtId="188" fontId="2" fillId="32" borderId="23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Pontassieve a.s. 2014/15</a:t>
            </a:r>
          </a:p>
        </c:rich>
      </c:tx>
      <c:layout>
        <c:manualLayout>
          <c:xMode val="factor"/>
          <c:yMode val="factor"/>
          <c:x val="-0.00275"/>
          <c:y val="-0.005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29175"/>
          <c:w val="0.639"/>
          <c:h val="0.59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Stranieri'!$D$21:$E$21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4845"/>
          <c:w val="0.1795"/>
          <c:h val="0.2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Pontassieve a.s. 2014/15</a:t>
            </a:r>
          </a:p>
        </c:rich>
      </c:tx>
      <c:layout>
        <c:manualLayout>
          <c:xMode val="factor"/>
          <c:yMode val="factor"/>
          <c:x val="-0.012"/>
          <c:y val="-0.03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286"/>
          <c:w val="0.61975"/>
          <c:h val="0.6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Stranieri'!$D$10,'Alunni Stranieri'!$D$16,'Alunni Stranieri'!$D$18,'Alunni Stranieri'!$D$20)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5"/>
          <c:y val="0.206"/>
          <c:w val="0.23675"/>
          <c:h val="0.5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Pontassieve a.s. 2014/15</a:t>
            </a:r>
          </a:p>
        </c:rich>
      </c:tx>
      <c:layout>
        <c:manualLayout>
          <c:xMode val="factor"/>
          <c:yMode val="factor"/>
          <c:x val="-0.007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625"/>
          <c:w val="0.6305"/>
          <c:h val="0.85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Stranieri'!$G$10,'Alunni Stranieri'!$G$16,'Alunni Stranieri'!$G$18,'Alunni Stranieri'!$G$20)</c:f>
              <c:numCache/>
            </c:numRef>
          </c:val>
        </c:ser>
        <c:overlap val="100"/>
        <c:gapWidth val="55"/>
        <c:axId val="28024092"/>
        <c:axId val="50890237"/>
      </c:barChart>
      <c:catAx>
        <c:axId val="28024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0237"/>
        <c:crosses val="autoZero"/>
        <c:auto val="1"/>
        <c:lblOffset val="100"/>
        <c:tickLblSkip val="1"/>
        <c:noMultiLvlLbl val="0"/>
      </c:catAx>
      <c:valAx>
        <c:axId val="50890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409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425"/>
          <c:y val="0.4465"/>
          <c:w val="0.31775"/>
          <c:h val="0.2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Pontassieve a.s. 2014/15</a:t>
            </a:r>
          </a:p>
        </c:rich>
      </c:tx>
      <c:layout>
        <c:manualLayout>
          <c:xMode val="factor"/>
          <c:yMode val="factor"/>
          <c:x val="-0.145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325"/>
          <c:w val="0.739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Stranieri'!$K$4:$K$8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Stranieri'!$L$4:$L$8</c:f>
              <c:numCache/>
            </c:numRef>
          </c:val>
        </c:ser>
        <c:axId val="55358950"/>
        <c:axId val="28468503"/>
      </c:barChart>
      <c:catAx>
        <c:axId val="5535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8503"/>
        <c:crosses val="autoZero"/>
        <c:auto val="1"/>
        <c:lblOffset val="100"/>
        <c:tickLblSkip val="1"/>
        <c:noMultiLvlLbl val="0"/>
      </c:catAx>
      <c:valAx>
        <c:axId val="28468503"/>
        <c:scaling>
          <c:orientation val="minMax"/>
        </c:scaling>
        <c:axPos val="l"/>
        <c:delete val="1"/>
        <c:majorTickMark val="out"/>
        <c:minorTickMark val="none"/>
        <c:tickLblPos val="nextTo"/>
        <c:crossAx val="5535895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5"/>
          <c:y val="0.273"/>
          <c:w val="0.0787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4</xdr:col>
      <xdr:colOff>104775</xdr:colOff>
      <xdr:row>38</xdr:row>
      <xdr:rowOff>152400</xdr:rowOff>
    </xdr:to>
    <xdr:graphicFrame>
      <xdr:nvGraphicFramePr>
        <xdr:cNvPr id="1" name="Grafico 1"/>
        <xdr:cNvGraphicFramePr/>
      </xdr:nvGraphicFramePr>
      <xdr:xfrm>
        <a:off x="0" y="4133850"/>
        <a:ext cx="34290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27</xdr:row>
      <xdr:rowOff>9525</xdr:rowOff>
    </xdr:from>
    <xdr:to>
      <xdr:col>12</xdr:col>
      <xdr:colOff>9525</xdr:colOff>
      <xdr:row>39</xdr:row>
      <xdr:rowOff>47625</xdr:rowOff>
    </xdr:to>
    <xdr:graphicFrame>
      <xdr:nvGraphicFramePr>
        <xdr:cNvPr id="2" name="Grafico 2"/>
        <xdr:cNvGraphicFramePr/>
      </xdr:nvGraphicFramePr>
      <xdr:xfrm>
        <a:off x="4514850" y="4143375"/>
        <a:ext cx="4067175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609600</xdr:colOff>
      <xdr:row>0</xdr:row>
      <xdr:rowOff>38100</xdr:rowOff>
    </xdr:from>
    <xdr:to>
      <xdr:col>11</xdr:col>
      <xdr:colOff>600075</xdr:colOff>
      <xdr:row>24</xdr:row>
      <xdr:rowOff>142875</xdr:rowOff>
    </xdr:to>
    <xdr:graphicFrame>
      <xdr:nvGraphicFramePr>
        <xdr:cNvPr id="3" name="Grafico 3"/>
        <xdr:cNvGraphicFramePr/>
      </xdr:nvGraphicFramePr>
      <xdr:xfrm>
        <a:off x="5810250" y="38100"/>
        <a:ext cx="275272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50</xdr:row>
      <xdr:rowOff>57150</xdr:rowOff>
    </xdr:from>
    <xdr:to>
      <xdr:col>12</xdr:col>
      <xdr:colOff>95250</xdr:colOff>
      <xdr:row>81</xdr:row>
      <xdr:rowOff>0</xdr:rowOff>
    </xdr:to>
    <xdr:graphicFrame>
      <xdr:nvGraphicFramePr>
        <xdr:cNvPr id="1" name="Grafico 1"/>
        <xdr:cNvGraphicFramePr/>
      </xdr:nvGraphicFramePr>
      <xdr:xfrm>
        <a:off x="95250" y="8391525"/>
        <a:ext cx="81915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11.140625" style="8" bestFit="1" customWidth="1"/>
    <col min="2" max="2" width="12.00390625" style="8" bestFit="1" customWidth="1"/>
    <col min="3" max="3" width="18.57421875" style="8" bestFit="1" customWidth="1"/>
    <col min="4" max="4" width="8.140625" style="8" bestFit="1" customWidth="1"/>
    <col min="5" max="5" width="6.421875" style="8" bestFit="1" customWidth="1"/>
    <col min="6" max="6" width="11.421875" style="8" bestFit="1" customWidth="1"/>
    <col min="7" max="7" width="10.28125" style="8" bestFit="1" customWidth="1"/>
    <col min="8" max="9" width="9.140625" style="8" customWidth="1"/>
    <col min="10" max="10" width="14.00390625" style="8" customWidth="1"/>
    <col min="11" max="16384" width="9.140625" style="8" customWidth="1"/>
  </cols>
  <sheetData>
    <row r="1" spans="1:7" ht="12" thickBot="1">
      <c r="A1" s="30" t="s">
        <v>71</v>
      </c>
      <c r="B1" s="31"/>
      <c r="C1" s="31"/>
      <c r="D1" s="31"/>
      <c r="E1" s="31"/>
      <c r="F1" s="31"/>
      <c r="G1" s="32"/>
    </row>
    <row r="2" spans="1:7" ht="11.25">
      <c r="A2" s="3" t="s">
        <v>44</v>
      </c>
      <c r="B2" s="4" t="s">
        <v>36</v>
      </c>
      <c r="C2" s="4" t="s">
        <v>45</v>
      </c>
      <c r="D2" s="5" t="s">
        <v>37</v>
      </c>
      <c r="E2" s="5" t="s">
        <v>38</v>
      </c>
      <c r="F2" s="5" t="s">
        <v>39</v>
      </c>
      <c r="G2" s="6" t="s">
        <v>46</v>
      </c>
    </row>
    <row r="3" spans="1:7" ht="13.5" customHeight="1">
      <c r="A3" s="35" t="s">
        <v>9</v>
      </c>
      <c r="B3" s="37" t="s">
        <v>14</v>
      </c>
      <c r="C3" s="7" t="s">
        <v>32</v>
      </c>
      <c r="D3" s="23">
        <v>1</v>
      </c>
      <c r="E3" s="23">
        <v>84</v>
      </c>
      <c r="F3" s="23">
        <v>85</v>
      </c>
      <c r="G3" s="24">
        <f>+D3/F3</f>
        <v>0.011764705882352941</v>
      </c>
    </row>
    <row r="4" spans="1:7" ht="11.25">
      <c r="A4" s="36"/>
      <c r="B4" s="38"/>
      <c r="C4" s="7" t="s">
        <v>27</v>
      </c>
      <c r="D4" s="23">
        <v>9</v>
      </c>
      <c r="E4" s="23">
        <v>73</v>
      </c>
      <c r="F4" s="23">
        <v>82</v>
      </c>
      <c r="G4" s="24">
        <f aca="true" t="shared" si="0" ref="G4:G20">+D4/F4</f>
        <v>0.10975609756097561</v>
      </c>
    </row>
    <row r="5" spans="1:7" ht="11.25" customHeight="1">
      <c r="A5" s="36"/>
      <c r="B5" s="38"/>
      <c r="C5" s="7" t="s">
        <v>30</v>
      </c>
      <c r="D5" s="23">
        <v>8</v>
      </c>
      <c r="E5" s="23">
        <v>41</v>
      </c>
      <c r="F5" s="23">
        <v>49</v>
      </c>
      <c r="G5" s="24">
        <f t="shared" si="0"/>
        <v>0.16326530612244897</v>
      </c>
    </row>
    <row r="6" spans="1:7" ht="12" customHeight="1">
      <c r="A6" s="36"/>
      <c r="B6" s="38"/>
      <c r="C6" s="7" t="s">
        <v>28</v>
      </c>
      <c r="D6" s="23">
        <v>22</v>
      </c>
      <c r="E6" s="23">
        <v>127</v>
      </c>
      <c r="F6" s="23">
        <v>149</v>
      </c>
      <c r="G6" s="24">
        <f t="shared" si="0"/>
        <v>0.1476510067114094</v>
      </c>
    </row>
    <row r="7" spans="1:7" ht="11.25" customHeight="1">
      <c r="A7" s="36"/>
      <c r="B7" s="38"/>
      <c r="C7" s="7" t="s">
        <v>31</v>
      </c>
      <c r="D7" s="23">
        <v>0</v>
      </c>
      <c r="E7" s="23">
        <v>26</v>
      </c>
      <c r="F7" s="23">
        <v>26</v>
      </c>
      <c r="G7" s="24">
        <f t="shared" si="0"/>
        <v>0</v>
      </c>
    </row>
    <row r="8" spans="1:7" ht="12" customHeight="1">
      <c r="A8" s="36"/>
      <c r="B8" s="38"/>
      <c r="C8" s="7" t="s">
        <v>29</v>
      </c>
      <c r="D8" s="23">
        <v>6</v>
      </c>
      <c r="E8" s="23">
        <v>64</v>
      </c>
      <c r="F8" s="23">
        <v>70</v>
      </c>
      <c r="G8" s="24">
        <f t="shared" si="0"/>
        <v>0.08571428571428572</v>
      </c>
    </row>
    <row r="9" spans="1:7" ht="11.25" customHeight="1">
      <c r="A9" s="36"/>
      <c r="B9" s="38"/>
      <c r="C9" s="7" t="s">
        <v>25</v>
      </c>
      <c r="D9" s="23">
        <v>23</v>
      </c>
      <c r="E9" s="23">
        <v>61</v>
      </c>
      <c r="F9" s="23">
        <v>84</v>
      </c>
      <c r="G9" s="24">
        <f t="shared" si="0"/>
        <v>0.27380952380952384</v>
      </c>
    </row>
    <row r="10" spans="1:7" ht="12.75" customHeight="1">
      <c r="A10" s="36"/>
      <c r="B10" s="39" t="s">
        <v>40</v>
      </c>
      <c r="C10" s="40"/>
      <c r="D10" s="25">
        <f>SUM(D3:D9)</f>
        <v>69</v>
      </c>
      <c r="E10" s="25">
        <f>SUM(E3:E9)</f>
        <v>476</v>
      </c>
      <c r="F10" s="25">
        <f>+D10+E10</f>
        <v>545</v>
      </c>
      <c r="G10" s="26">
        <f t="shared" si="0"/>
        <v>0.12660550458715597</v>
      </c>
    </row>
    <row r="11" spans="1:7" ht="11.25" customHeight="1">
      <c r="A11" s="36"/>
      <c r="B11" s="37" t="s">
        <v>13</v>
      </c>
      <c r="C11" s="7" t="s">
        <v>34</v>
      </c>
      <c r="D11" s="23">
        <v>50</v>
      </c>
      <c r="E11" s="23">
        <v>299</v>
      </c>
      <c r="F11" s="23">
        <v>349</v>
      </c>
      <c r="G11" s="24">
        <f t="shared" si="0"/>
        <v>0.14326647564469913</v>
      </c>
    </row>
    <row r="12" spans="1:7" ht="11.25" customHeight="1">
      <c r="A12" s="36"/>
      <c r="B12" s="38"/>
      <c r="C12" s="7" t="s">
        <v>33</v>
      </c>
      <c r="D12" s="23">
        <v>35</v>
      </c>
      <c r="E12" s="23">
        <v>190</v>
      </c>
      <c r="F12" s="23">
        <v>225</v>
      </c>
      <c r="G12" s="24">
        <f t="shared" si="0"/>
        <v>0.15555555555555556</v>
      </c>
    </row>
    <row r="13" spans="1:7" ht="11.25" customHeight="1">
      <c r="A13" s="36"/>
      <c r="B13" s="38"/>
      <c r="C13" s="7" t="s">
        <v>32</v>
      </c>
      <c r="D13" s="23">
        <v>6</v>
      </c>
      <c r="E13" s="23">
        <v>144</v>
      </c>
      <c r="F13" s="23">
        <v>150</v>
      </c>
      <c r="G13" s="24">
        <f t="shared" si="0"/>
        <v>0.04</v>
      </c>
    </row>
    <row r="14" spans="1:7" ht="11.25" customHeight="1">
      <c r="A14" s="36"/>
      <c r="B14" s="38"/>
      <c r="C14" s="7" t="s">
        <v>30</v>
      </c>
      <c r="D14" s="23">
        <v>16</v>
      </c>
      <c r="E14" s="23">
        <v>136</v>
      </c>
      <c r="F14" s="23">
        <v>152</v>
      </c>
      <c r="G14" s="24">
        <f t="shared" si="0"/>
        <v>0.10526315789473684</v>
      </c>
    </row>
    <row r="15" spans="1:7" ht="11.25" customHeight="1">
      <c r="A15" s="36"/>
      <c r="B15" s="38"/>
      <c r="C15" s="7" t="s">
        <v>29</v>
      </c>
      <c r="D15" s="23">
        <v>14</v>
      </c>
      <c r="E15" s="23">
        <v>159</v>
      </c>
      <c r="F15" s="23">
        <v>173</v>
      </c>
      <c r="G15" s="24">
        <f t="shared" si="0"/>
        <v>0.08092485549132948</v>
      </c>
    </row>
    <row r="16" spans="1:7" ht="12.75" customHeight="1">
      <c r="A16" s="36"/>
      <c r="B16" s="39" t="s">
        <v>41</v>
      </c>
      <c r="C16" s="40"/>
      <c r="D16" s="25">
        <f>SUM(D11:D15)</f>
        <v>121</v>
      </c>
      <c r="E16" s="25">
        <f>SUM(E11:E15)</f>
        <v>928</v>
      </c>
      <c r="F16" s="25">
        <f>+D16+E16</f>
        <v>1049</v>
      </c>
      <c r="G16" s="26">
        <f t="shared" si="0"/>
        <v>0.11534795042897998</v>
      </c>
    </row>
    <row r="17" spans="1:7" ht="11.25">
      <c r="A17" s="36"/>
      <c r="B17" s="2" t="s">
        <v>17</v>
      </c>
      <c r="C17" s="7" t="s">
        <v>23</v>
      </c>
      <c r="D17" s="23">
        <v>54</v>
      </c>
      <c r="E17" s="23">
        <v>382</v>
      </c>
      <c r="F17" s="23">
        <v>436</v>
      </c>
      <c r="G17" s="24">
        <f t="shared" si="0"/>
        <v>0.12385321100917432</v>
      </c>
    </row>
    <row r="18" spans="1:7" ht="12.75" customHeight="1">
      <c r="A18" s="36"/>
      <c r="B18" s="39" t="s">
        <v>42</v>
      </c>
      <c r="C18" s="40"/>
      <c r="D18" s="25">
        <f>SUM(D17)</f>
        <v>54</v>
      </c>
      <c r="E18" s="25">
        <f>SUM(E17)</f>
        <v>382</v>
      </c>
      <c r="F18" s="25">
        <v>436</v>
      </c>
      <c r="G18" s="26">
        <f t="shared" si="0"/>
        <v>0.12385321100917432</v>
      </c>
    </row>
    <row r="19" spans="1:7" ht="12.75" customHeight="1">
      <c r="A19" s="36"/>
      <c r="B19" s="2" t="s">
        <v>35</v>
      </c>
      <c r="C19" s="27" t="s">
        <v>24</v>
      </c>
      <c r="D19" s="23">
        <v>63</v>
      </c>
      <c r="E19" s="23">
        <v>969</v>
      </c>
      <c r="F19" s="23">
        <v>1032</v>
      </c>
      <c r="G19" s="24">
        <f t="shared" si="0"/>
        <v>0.061046511627906974</v>
      </c>
    </row>
    <row r="20" spans="1:7" ht="12.75" customHeight="1">
      <c r="A20" s="36"/>
      <c r="B20" s="41" t="s">
        <v>43</v>
      </c>
      <c r="C20" s="42"/>
      <c r="D20" s="28">
        <f>SUM(D19)</f>
        <v>63</v>
      </c>
      <c r="E20" s="28">
        <f>SUM(E19)</f>
        <v>969</v>
      </c>
      <c r="F20" s="28">
        <f>+D20+E20</f>
        <v>1032</v>
      </c>
      <c r="G20" s="29">
        <f t="shared" si="0"/>
        <v>0.061046511627906974</v>
      </c>
    </row>
    <row r="21" spans="1:7" ht="12" thickBot="1">
      <c r="A21" s="33" t="s">
        <v>48</v>
      </c>
      <c r="B21" s="34"/>
      <c r="C21" s="34"/>
      <c r="D21" s="1">
        <f>SUM(D20,D18,D16,D10)</f>
        <v>307</v>
      </c>
      <c r="E21" s="1">
        <f>SUM(E20,E18,E16,E10)</f>
        <v>2755</v>
      </c>
      <c r="F21" s="1">
        <f>+D21+E21</f>
        <v>3062</v>
      </c>
      <c r="G21" s="22">
        <f>+D21/F21</f>
        <v>0.10026126714565643</v>
      </c>
    </row>
    <row r="23" spans="3:6" ht="12.75" customHeight="1">
      <c r="C23" s="13"/>
      <c r="D23" s="14"/>
      <c r="E23" s="14"/>
      <c r="F23" s="14"/>
    </row>
    <row r="24" spans="3:6" ht="12.75">
      <c r="C24" s="15"/>
      <c r="D24" s="14"/>
      <c r="E24" s="14"/>
      <c r="F24" s="14"/>
    </row>
    <row r="25" spans="3:6" ht="12.75">
      <c r="C25" s="15"/>
      <c r="D25" s="14"/>
      <c r="E25" s="14"/>
      <c r="F25" s="14"/>
    </row>
    <row r="26" spans="3:6" ht="12.75">
      <c r="C26" s="15"/>
      <c r="D26" s="14"/>
      <c r="E26" s="14"/>
      <c r="F26" s="14"/>
    </row>
    <row r="27" spans="3:6" ht="12.75">
      <c r="C27" s="15"/>
      <c r="D27" s="14"/>
      <c r="E27" s="14"/>
      <c r="F27" s="14"/>
    </row>
    <row r="28" spans="3:6" ht="12.75">
      <c r="C28" s="15"/>
      <c r="D28" s="14"/>
      <c r="E28" s="14"/>
      <c r="F28" s="14"/>
    </row>
    <row r="29" spans="3:6" ht="12.75">
      <c r="C29" s="15"/>
      <c r="D29" s="14"/>
      <c r="E29" s="14"/>
      <c r="F29" s="14"/>
    </row>
    <row r="30" spans="3:6" ht="12.75">
      <c r="C30" s="15"/>
      <c r="D30" s="14"/>
      <c r="E30" s="14"/>
      <c r="F30" s="14"/>
    </row>
    <row r="31" spans="3:6" ht="12.75">
      <c r="C31" s="15"/>
      <c r="D31" s="14"/>
      <c r="E31" s="14"/>
      <c r="F31" s="14"/>
    </row>
    <row r="32" spans="3:6" ht="12.75">
      <c r="C32" s="13"/>
      <c r="D32" s="14"/>
      <c r="E32" s="14"/>
      <c r="F32" s="14"/>
    </row>
    <row r="33" spans="3:6" ht="12.75">
      <c r="C33" s="15"/>
      <c r="D33" s="14"/>
      <c r="E33" s="14"/>
      <c r="F33" s="14"/>
    </row>
    <row r="34" spans="3:6" ht="12.75">
      <c r="C34" s="15"/>
      <c r="D34" s="14"/>
      <c r="E34" s="14"/>
      <c r="F34" s="14"/>
    </row>
    <row r="35" spans="3:6" ht="12.75">
      <c r="C35" s="15"/>
      <c r="D35" s="14"/>
      <c r="E35" s="14"/>
      <c r="F35" s="14"/>
    </row>
    <row r="36" spans="3:6" ht="12.75">
      <c r="C36" s="15"/>
      <c r="D36" s="14"/>
      <c r="E36" s="14"/>
      <c r="F36" s="14"/>
    </row>
    <row r="37" spans="3:6" ht="12.75">
      <c r="C37" s="15"/>
      <c r="D37" s="14"/>
      <c r="E37" s="14"/>
      <c r="F37" s="14"/>
    </row>
    <row r="38" spans="3:6" ht="12.75">
      <c r="C38" s="15"/>
      <c r="D38" s="14"/>
      <c r="E38" s="14"/>
      <c r="F38" s="14"/>
    </row>
    <row r="39" spans="3:6" ht="12.75">
      <c r="C39" s="13"/>
      <c r="D39" s="14"/>
      <c r="E39" s="14"/>
      <c r="F39" s="14"/>
    </row>
    <row r="40" spans="3:6" ht="12.75">
      <c r="C40" s="15"/>
      <c r="D40" s="14"/>
      <c r="E40" s="14"/>
      <c r="F40" s="14"/>
    </row>
    <row r="41" spans="3:6" ht="12.75">
      <c r="C41" s="13"/>
      <c r="D41" s="14"/>
      <c r="E41" s="14"/>
      <c r="F41" s="14"/>
    </row>
    <row r="42" spans="3:6" ht="12.75">
      <c r="C42" s="15"/>
      <c r="D42" s="14"/>
      <c r="E42" s="14"/>
      <c r="F42" s="14"/>
    </row>
    <row r="43" spans="3:6" ht="12.75">
      <c r="C43" s="13"/>
      <c r="D43" s="14"/>
      <c r="E43" s="14"/>
      <c r="F43" s="14"/>
    </row>
    <row r="44" spans="3:6" ht="12.75">
      <c r="C44"/>
      <c r="D44"/>
      <c r="E44"/>
      <c r="F44"/>
    </row>
  </sheetData>
  <sheetProtection/>
  <mergeCells count="9">
    <mergeCell ref="A1:G1"/>
    <mergeCell ref="A21:C21"/>
    <mergeCell ref="A3:A20"/>
    <mergeCell ref="B3:B9"/>
    <mergeCell ref="B10:C10"/>
    <mergeCell ref="B11:B15"/>
    <mergeCell ref="B16:C16"/>
    <mergeCell ref="B18:C18"/>
    <mergeCell ref="B20:C2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9">
      <selection activeCell="K50" sqref="K50"/>
    </sheetView>
  </sheetViews>
  <sheetFormatPr defaultColWidth="16.8515625" defaultRowHeight="12.75"/>
  <cols>
    <col min="1" max="1" width="12.28125" style="0" bestFit="1" customWidth="1"/>
    <col min="2" max="2" width="17.57421875" style="0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8.140625" style="0" bestFit="1" customWidth="1"/>
    <col min="10" max="10" width="8.28125" style="0" bestFit="1" customWidth="1"/>
    <col min="11" max="11" width="13.57421875" style="0" bestFit="1" customWidth="1"/>
    <col min="12" max="12" width="13.7109375" style="0" bestFit="1" customWidth="1"/>
  </cols>
  <sheetData>
    <row r="1" spans="1:12" ht="13.5" thickBot="1">
      <c r="A1" s="50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2.75">
      <c r="A2" s="53" t="s">
        <v>44</v>
      </c>
      <c r="B2" s="43" t="s">
        <v>49</v>
      </c>
      <c r="C2" s="43" t="s">
        <v>14</v>
      </c>
      <c r="D2" s="55"/>
      <c r="E2" s="43" t="s">
        <v>13</v>
      </c>
      <c r="F2" s="55"/>
      <c r="G2" s="43" t="s">
        <v>17</v>
      </c>
      <c r="H2" s="55"/>
      <c r="I2" s="43" t="s">
        <v>35</v>
      </c>
      <c r="J2" s="55"/>
      <c r="K2" s="43" t="s">
        <v>47</v>
      </c>
      <c r="L2" s="48" t="s">
        <v>51</v>
      </c>
    </row>
    <row r="3" spans="1:12" ht="13.5" thickBot="1">
      <c r="A3" s="54"/>
      <c r="B3" s="44"/>
      <c r="C3" s="11" t="s">
        <v>37</v>
      </c>
      <c r="D3" s="11" t="s">
        <v>50</v>
      </c>
      <c r="E3" s="11" t="s">
        <v>37</v>
      </c>
      <c r="F3" s="11" t="s">
        <v>50</v>
      </c>
      <c r="G3" s="11" t="s">
        <v>37</v>
      </c>
      <c r="H3" s="11" t="s">
        <v>50</v>
      </c>
      <c r="I3" s="11" t="s">
        <v>37</v>
      </c>
      <c r="J3" s="11" t="s">
        <v>50</v>
      </c>
      <c r="K3" s="44"/>
      <c r="L3" s="49"/>
    </row>
    <row r="4" spans="1:12" ht="12.75">
      <c r="A4" s="45" t="s">
        <v>9</v>
      </c>
      <c r="B4" s="10" t="s">
        <v>1</v>
      </c>
      <c r="C4" s="10">
        <v>35</v>
      </c>
      <c r="D4" s="10">
        <v>30</v>
      </c>
      <c r="E4" s="10">
        <v>58</v>
      </c>
      <c r="F4" s="10">
        <v>49</v>
      </c>
      <c r="G4" s="10">
        <v>25</v>
      </c>
      <c r="H4" s="10">
        <v>13</v>
      </c>
      <c r="I4" s="10">
        <v>35</v>
      </c>
      <c r="J4" s="10">
        <v>12</v>
      </c>
      <c r="K4" s="10">
        <f aca="true" t="shared" si="0" ref="K4:L35">+C4+E4+G4+I4</f>
        <v>153</v>
      </c>
      <c r="L4" s="16">
        <f t="shared" si="0"/>
        <v>104</v>
      </c>
    </row>
    <row r="5" spans="1:12" ht="12.75">
      <c r="A5" s="46"/>
      <c r="B5" s="12" t="s">
        <v>0</v>
      </c>
      <c r="C5" s="12">
        <v>9</v>
      </c>
      <c r="D5" s="12">
        <v>7</v>
      </c>
      <c r="E5" s="12">
        <v>17</v>
      </c>
      <c r="F5" s="12">
        <v>6</v>
      </c>
      <c r="G5" s="12">
        <v>8</v>
      </c>
      <c r="H5" s="12">
        <v>2</v>
      </c>
      <c r="I5" s="12">
        <v>9</v>
      </c>
      <c r="J5" s="12">
        <v>0</v>
      </c>
      <c r="K5" s="12">
        <f t="shared" si="0"/>
        <v>43</v>
      </c>
      <c r="L5" s="17">
        <f t="shared" si="0"/>
        <v>15</v>
      </c>
    </row>
    <row r="6" spans="1:12" ht="12.75">
      <c r="A6" s="46"/>
      <c r="B6" s="9" t="s">
        <v>11</v>
      </c>
      <c r="C6" s="9">
        <v>4</v>
      </c>
      <c r="D6" s="9">
        <v>4</v>
      </c>
      <c r="E6" s="9">
        <v>7</v>
      </c>
      <c r="F6" s="9">
        <v>6</v>
      </c>
      <c r="G6" s="9">
        <v>3</v>
      </c>
      <c r="H6" s="9">
        <v>3</v>
      </c>
      <c r="I6" s="9">
        <v>5</v>
      </c>
      <c r="J6" s="9">
        <v>2</v>
      </c>
      <c r="K6" s="10">
        <f t="shared" si="0"/>
        <v>19</v>
      </c>
      <c r="L6" s="16">
        <f t="shared" si="0"/>
        <v>15</v>
      </c>
    </row>
    <row r="7" spans="1:12" ht="12.75">
      <c r="A7" s="46"/>
      <c r="B7" s="12" t="s">
        <v>8</v>
      </c>
      <c r="C7" s="12">
        <v>1</v>
      </c>
      <c r="D7" s="12">
        <v>0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0</v>
      </c>
      <c r="K7" s="12">
        <f t="shared" si="0"/>
        <v>4</v>
      </c>
      <c r="L7" s="17">
        <f t="shared" si="0"/>
        <v>2</v>
      </c>
    </row>
    <row r="8" spans="1:12" ht="12.75">
      <c r="A8" s="46"/>
      <c r="B8" s="9" t="s">
        <v>20</v>
      </c>
      <c r="C8" s="9">
        <v>2</v>
      </c>
      <c r="D8" s="9">
        <v>2</v>
      </c>
      <c r="E8" s="9">
        <v>4</v>
      </c>
      <c r="F8" s="9">
        <v>4</v>
      </c>
      <c r="G8" s="9">
        <v>2</v>
      </c>
      <c r="H8" s="9">
        <v>0</v>
      </c>
      <c r="I8" s="9">
        <v>0</v>
      </c>
      <c r="J8" s="9">
        <v>0</v>
      </c>
      <c r="K8" s="10">
        <f t="shared" si="0"/>
        <v>8</v>
      </c>
      <c r="L8" s="16">
        <f t="shared" si="0"/>
        <v>6</v>
      </c>
    </row>
    <row r="9" spans="1:12" ht="12.75">
      <c r="A9" s="46"/>
      <c r="B9" s="12" t="s">
        <v>26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  <c r="L9" s="17">
        <f t="shared" si="0"/>
        <v>0</v>
      </c>
    </row>
    <row r="10" spans="1:12" ht="12.75">
      <c r="A10" s="46"/>
      <c r="B10" s="9" t="s">
        <v>52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0</v>
      </c>
      <c r="I10" s="9">
        <v>0</v>
      </c>
      <c r="J10" s="9">
        <v>0</v>
      </c>
      <c r="K10" s="10">
        <f t="shared" si="0"/>
        <v>1</v>
      </c>
      <c r="L10" s="16">
        <f t="shared" si="0"/>
        <v>0</v>
      </c>
    </row>
    <row r="11" spans="1:12" ht="12.75">
      <c r="A11" s="46"/>
      <c r="B11" s="9" t="s">
        <v>3</v>
      </c>
      <c r="C11" s="9">
        <v>0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9">
        <v>1</v>
      </c>
      <c r="J11" s="9">
        <v>0</v>
      </c>
      <c r="K11" s="9">
        <f t="shared" si="0"/>
        <v>2</v>
      </c>
      <c r="L11" s="16">
        <f t="shared" si="0"/>
        <v>0</v>
      </c>
    </row>
    <row r="12" spans="1:12" ht="12.75">
      <c r="A12" s="46"/>
      <c r="B12" s="9" t="s">
        <v>55</v>
      </c>
      <c r="C12" s="9">
        <v>1</v>
      </c>
      <c r="D12" s="9">
        <v>1</v>
      </c>
      <c r="E12" s="9">
        <v>4</v>
      </c>
      <c r="F12" s="9">
        <v>2</v>
      </c>
      <c r="G12" s="9">
        <v>0</v>
      </c>
      <c r="H12" s="9">
        <v>0</v>
      </c>
      <c r="I12" s="9">
        <v>0</v>
      </c>
      <c r="J12" s="9">
        <v>0</v>
      </c>
      <c r="K12" s="10">
        <f t="shared" si="0"/>
        <v>5</v>
      </c>
      <c r="L12" s="16">
        <f t="shared" si="0"/>
        <v>3</v>
      </c>
    </row>
    <row r="13" spans="1:12" ht="12.75">
      <c r="A13" s="46"/>
      <c r="B13" s="12" t="s">
        <v>60</v>
      </c>
      <c r="C13" s="12">
        <v>1</v>
      </c>
      <c r="D13" s="12">
        <v>0</v>
      </c>
      <c r="E13" s="12"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2</v>
      </c>
      <c r="L13" s="17">
        <f t="shared" si="0"/>
        <v>0</v>
      </c>
    </row>
    <row r="14" spans="1:12" ht="12.75">
      <c r="A14" s="46"/>
      <c r="B14" s="12" t="s">
        <v>7</v>
      </c>
      <c r="C14" s="12">
        <v>1</v>
      </c>
      <c r="D14" s="12">
        <v>0</v>
      </c>
      <c r="E14" s="12">
        <v>2</v>
      </c>
      <c r="F14" s="12">
        <v>0</v>
      </c>
      <c r="G14" s="12">
        <v>1</v>
      </c>
      <c r="H14" s="12">
        <v>0</v>
      </c>
      <c r="I14" s="12">
        <v>2</v>
      </c>
      <c r="J14" s="12">
        <v>0</v>
      </c>
      <c r="K14" s="21">
        <f t="shared" si="0"/>
        <v>6</v>
      </c>
      <c r="L14" s="17">
        <f t="shared" si="0"/>
        <v>0</v>
      </c>
    </row>
    <row r="15" spans="1:12" ht="12.75">
      <c r="A15" s="46"/>
      <c r="B15" s="9" t="s">
        <v>53</v>
      </c>
      <c r="C15" s="9">
        <v>1</v>
      </c>
      <c r="D15" s="9">
        <v>0</v>
      </c>
      <c r="E15" s="9">
        <v>4</v>
      </c>
      <c r="F15" s="9">
        <v>0</v>
      </c>
      <c r="G15" s="9">
        <v>1</v>
      </c>
      <c r="H15" s="9">
        <v>0</v>
      </c>
      <c r="I15" s="9">
        <v>3</v>
      </c>
      <c r="J15" s="9">
        <v>0</v>
      </c>
      <c r="K15" s="9">
        <f t="shared" si="0"/>
        <v>9</v>
      </c>
      <c r="L15" s="16">
        <f t="shared" si="0"/>
        <v>0</v>
      </c>
    </row>
    <row r="16" spans="1:12" ht="12.75">
      <c r="A16" s="46"/>
      <c r="B16" s="9" t="s">
        <v>19</v>
      </c>
      <c r="C16" s="9">
        <v>0</v>
      </c>
      <c r="D16" s="9">
        <v>0</v>
      </c>
      <c r="E16" s="9">
        <v>1</v>
      </c>
      <c r="F16" s="9">
        <v>0</v>
      </c>
      <c r="G16" s="9">
        <v>0</v>
      </c>
      <c r="H16" s="9">
        <v>0</v>
      </c>
      <c r="I16" s="9">
        <v>2</v>
      </c>
      <c r="J16" s="9">
        <v>0</v>
      </c>
      <c r="K16" s="10">
        <f t="shared" si="0"/>
        <v>3</v>
      </c>
      <c r="L16" s="16">
        <f t="shared" si="0"/>
        <v>0</v>
      </c>
    </row>
    <row r="17" spans="1:12" ht="12.75">
      <c r="A17" s="46"/>
      <c r="B17" s="12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1</v>
      </c>
      <c r="H17" s="12">
        <v>1</v>
      </c>
      <c r="I17" s="12">
        <v>0</v>
      </c>
      <c r="J17" s="12">
        <v>0</v>
      </c>
      <c r="K17" s="12">
        <f t="shared" si="0"/>
        <v>1</v>
      </c>
      <c r="L17" s="17">
        <f t="shared" si="0"/>
        <v>1</v>
      </c>
    </row>
    <row r="18" spans="1:12" ht="12.75">
      <c r="A18" s="46"/>
      <c r="B18" s="12" t="s">
        <v>5</v>
      </c>
      <c r="C18" s="12">
        <v>1</v>
      </c>
      <c r="D18" s="12">
        <v>1</v>
      </c>
      <c r="E18" s="12">
        <v>2</v>
      </c>
      <c r="F18" s="12">
        <v>1</v>
      </c>
      <c r="G18" s="12">
        <v>3</v>
      </c>
      <c r="H18" s="12">
        <v>0</v>
      </c>
      <c r="I18" s="12">
        <v>4</v>
      </c>
      <c r="J18" s="12">
        <v>2</v>
      </c>
      <c r="K18" s="21">
        <f t="shared" si="0"/>
        <v>10</v>
      </c>
      <c r="L18" s="17">
        <f t="shared" si="0"/>
        <v>4</v>
      </c>
    </row>
    <row r="19" spans="1:12" ht="12.75">
      <c r="A19" s="46"/>
      <c r="B19" s="9" t="s">
        <v>6</v>
      </c>
      <c r="C19" s="9">
        <v>0</v>
      </c>
      <c r="D19" s="9">
        <v>0</v>
      </c>
      <c r="E19" s="9">
        <v>2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f t="shared" si="0"/>
        <v>2</v>
      </c>
      <c r="L19" s="16">
        <f t="shared" si="0"/>
        <v>0</v>
      </c>
    </row>
    <row r="20" spans="1:12" ht="12.75">
      <c r="A20" s="46"/>
      <c r="B20" s="9" t="s">
        <v>65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 t="shared" si="0"/>
        <v>0</v>
      </c>
      <c r="L20" s="16">
        <f t="shared" si="0"/>
        <v>0</v>
      </c>
    </row>
    <row r="21" spans="1:12" ht="12.75">
      <c r="A21" s="46"/>
      <c r="B21" s="9" t="s">
        <v>10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 t="shared" si="0"/>
        <v>0</v>
      </c>
      <c r="L21" s="16">
        <f t="shared" si="0"/>
        <v>0</v>
      </c>
    </row>
    <row r="22" spans="1:12" ht="12.75">
      <c r="A22" s="46"/>
      <c r="B22" s="12" t="s">
        <v>18</v>
      </c>
      <c r="C22" s="12">
        <v>2</v>
      </c>
      <c r="D22" s="12">
        <v>2</v>
      </c>
      <c r="E22" s="12">
        <v>3</v>
      </c>
      <c r="F22" s="12">
        <v>3</v>
      </c>
      <c r="G22" s="12">
        <v>1</v>
      </c>
      <c r="H22" s="12">
        <v>1</v>
      </c>
      <c r="I22" s="12">
        <v>0</v>
      </c>
      <c r="J22" s="12">
        <v>0</v>
      </c>
      <c r="K22" s="12">
        <f t="shared" si="0"/>
        <v>6</v>
      </c>
      <c r="L22" s="17">
        <f t="shared" si="0"/>
        <v>6</v>
      </c>
    </row>
    <row r="23" spans="1:12" ht="12.75">
      <c r="A23" s="46"/>
      <c r="B23" s="12" t="s">
        <v>58</v>
      </c>
      <c r="C23" s="12">
        <v>0</v>
      </c>
      <c r="D23" s="12">
        <v>0</v>
      </c>
      <c r="E23" s="12">
        <v>0</v>
      </c>
      <c r="F23" s="12">
        <v>0</v>
      </c>
      <c r="G23" s="12">
        <v>1</v>
      </c>
      <c r="H23" s="12">
        <v>0</v>
      </c>
      <c r="I23" s="12">
        <v>0</v>
      </c>
      <c r="J23" s="12">
        <v>0</v>
      </c>
      <c r="K23" s="21">
        <f t="shared" si="0"/>
        <v>1</v>
      </c>
      <c r="L23" s="17">
        <f t="shared" si="0"/>
        <v>0</v>
      </c>
    </row>
    <row r="24" spans="1:12" ht="12.75">
      <c r="A24" s="46"/>
      <c r="B24" s="12" t="s">
        <v>4</v>
      </c>
      <c r="C24" s="12">
        <v>1</v>
      </c>
      <c r="D24" s="12">
        <v>0</v>
      </c>
      <c r="E24" s="12">
        <v>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 t="shared" si="0"/>
        <v>2</v>
      </c>
      <c r="L24" s="17">
        <f t="shared" si="0"/>
        <v>0</v>
      </c>
    </row>
    <row r="25" spans="1:12" ht="12.75">
      <c r="A25" s="46"/>
      <c r="B25" s="12" t="s">
        <v>2</v>
      </c>
      <c r="C25" s="12">
        <v>0</v>
      </c>
      <c r="D25" s="12">
        <v>0</v>
      </c>
      <c r="E25" s="12">
        <v>2</v>
      </c>
      <c r="F25" s="12">
        <v>0</v>
      </c>
      <c r="G25" s="12">
        <v>0</v>
      </c>
      <c r="H25" s="12">
        <v>1</v>
      </c>
      <c r="I25" s="12">
        <v>0</v>
      </c>
      <c r="J25" s="12">
        <v>0</v>
      </c>
      <c r="K25" s="21">
        <v>3</v>
      </c>
      <c r="L25" s="17">
        <f t="shared" si="0"/>
        <v>1</v>
      </c>
    </row>
    <row r="26" spans="1:12" ht="12.75">
      <c r="A26" s="46"/>
      <c r="B26" s="9" t="s">
        <v>22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f t="shared" si="0"/>
        <v>0</v>
      </c>
      <c r="L26" s="16">
        <f t="shared" si="0"/>
        <v>0</v>
      </c>
    </row>
    <row r="27" spans="1:12" ht="12.75">
      <c r="A27" s="46"/>
      <c r="B27" s="12" t="s">
        <v>15</v>
      </c>
      <c r="C27" s="12">
        <v>1</v>
      </c>
      <c r="D27" s="12">
        <v>1</v>
      </c>
      <c r="E27" s="12">
        <v>1</v>
      </c>
      <c r="F27" s="12">
        <v>0</v>
      </c>
      <c r="G27" s="12">
        <v>1</v>
      </c>
      <c r="H27" s="12">
        <v>0</v>
      </c>
      <c r="I27" s="12">
        <v>1</v>
      </c>
      <c r="J27" s="12">
        <v>0</v>
      </c>
      <c r="K27" s="21">
        <f t="shared" si="0"/>
        <v>4</v>
      </c>
      <c r="L27" s="17">
        <f t="shared" si="0"/>
        <v>1</v>
      </c>
    </row>
    <row r="28" spans="1:12" ht="12.75">
      <c r="A28" s="46"/>
      <c r="B28" s="9" t="s">
        <v>54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f t="shared" si="0"/>
        <v>0</v>
      </c>
      <c r="L28" s="16">
        <f t="shared" si="0"/>
        <v>0</v>
      </c>
    </row>
    <row r="29" spans="1:12" ht="12.75">
      <c r="A29" s="46"/>
      <c r="B29" s="12" t="s">
        <v>12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21">
        <f t="shared" si="0"/>
        <v>0</v>
      </c>
      <c r="L29" s="17">
        <f t="shared" si="0"/>
        <v>0</v>
      </c>
    </row>
    <row r="30" spans="1:12" ht="12.75">
      <c r="A30" s="46"/>
      <c r="B30" s="9" t="s">
        <v>56</v>
      </c>
      <c r="C30" s="9">
        <v>0</v>
      </c>
      <c r="D30" s="9">
        <v>0</v>
      </c>
      <c r="E30" s="9">
        <v>1</v>
      </c>
      <c r="F30" s="9">
        <v>0</v>
      </c>
      <c r="G30" s="9">
        <v>0</v>
      </c>
      <c r="H30" s="9">
        <v>1</v>
      </c>
      <c r="I30" s="9">
        <v>0</v>
      </c>
      <c r="J30" s="9">
        <v>0</v>
      </c>
      <c r="K30" s="9">
        <f t="shared" si="0"/>
        <v>1</v>
      </c>
      <c r="L30" s="16">
        <f t="shared" si="0"/>
        <v>1</v>
      </c>
    </row>
    <row r="31" spans="1:12" ht="12.75">
      <c r="A31" s="46"/>
      <c r="B31" s="12" t="s">
        <v>57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21">
        <f t="shared" si="0"/>
        <v>0</v>
      </c>
      <c r="L31" s="17">
        <f t="shared" si="0"/>
        <v>0</v>
      </c>
    </row>
    <row r="32" spans="1:12" ht="12.75">
      <c r="A32" s="46"/>
      <c r="B32" s="9" t="s">
        <v>59</v>
      </c>
      <c r="C32" s="9">
        <v>0</v>
      </c>
      <c r="D32" s="9">
        <v>0</v>
      </c>
      <c r="E32" s="9">
        <v>2</v>
      </c>
      <c r="F32" s="9">
        <v>2</v>
      </c>
      <c r="G32" s="9">
        <v>1</v>
      </c>
      <c r="H32" s="9">
        <v>0</v>
      </c>
      <c r="I32" s="9">
        <v>0</v>
      </c>
      <c r="J32" s="9">
        <v>0</v>
      </c>
      <c r="K32" s="9">
        <f t="shared" si="0"/>
        <v>3</v>
      </c>
      <c r="L32" s="16">
        <f t="shared" si="0"/>
        <v>2</v>
      </c>
    </row>
    <row r="33" spans="1:12" ht="12.75">
      <c r="A33" s="46"/>
      <c r="B33" s="9" t="s">
        <v>69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 t="shared" si="0"/>
        <v>0</v>
      </c>
      <c r="L33" s="16">
        <f t="shared" si="0"/>
        <v>0</v>
      </c>
    </row>
    <row r="34" spans="1:12" ht="12.75">
      <c r="A34" s="46"/>
      <c r="B34" s="9" t="s">
        <v>70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 t="shared" si="0"/>
        <v>0</v>
      </c>
      <c r="L34" s="16">
        <f t="shared" si="0"/>
        <v>0</v>
      </c>
    </row>
    <row r="35" spans="1:12" ht="12.75">
      <c r="A35" s="46"/>
      <c r="B35" s="9" t="s">
        <v>64</v>
      </c>
      <c r="C35" s="9">
        <v>0</v>
      </c>
      <c r="D35" s="9">
        <v>0</v>
      </c>
      <c r="E35" s="9">
        <v>1</v>
      </c>
      <c r="F35" s="9">
        <v>0</v>
      </c>
      <c r="G35" s="9">
        <v>1</v>
      </c>
      <c r="H35" s="9">
        <v>0</v>
      </c>
      <c r="I35" s="9">
        <v>0</v>
      </c>
      <c r="J35" s="9">
        <v>0</v>
      </c>
      <c r="K35" s="10">
        <f t="shared" si="0"/>
        <v>2</v>
      </c>
      <c r="L35" s="16">
        <f t="shared" si="0"/>
        <v>0</v>
      </c>
    </row>
    <row r="36" spans="1:12" ht="12.75">
      <c r="A36" s="46"/>
      <c r="B36" s="9" t="s">
        <v>61</v>
      </c>
      <c r="C36" s="9">
        <v>4</v>
      </c>
      <c r="D36" s="9">
        <v>4</v>
      </c>
      <c r="E36" s="9">
        <v>2</v>
      </c>
      <c r="F36" s="9">
        <v>1</v>
      </c>
      <c r="G36" s="9">
        <v>0</v>
      </c>
      <c r="H36" s="9">
        <v>0</v>
      </c>
      <c r="I36" s="9">
        <v>0</v>
      </c>
      <c r="J36" s="9">
        <v>0</v>
      </c>
      <c r="K36" s="10">
        <v>5</v>
      </c>
      <c r="L36" s="16">
        <v>5</v>
      </c>
    </row>
    <row r="37" spans="1:12" ht="12.75">
      <c r="A37" s="47"/>
      <c r="B37" s="12" t="s">
        <v>62</v>
      </c>
      <c r="C37" s="12">
        <v>1</v>
      </c>
      <c r="D37" s="12">
        <v>0</v>
      </c>
      <c r="E37" s="12">
        <v>1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2</v>
      </c>
      <c r="L37" s="17">
        <v>0</v>
      </c>
    </row>
    <row r="38" spans="1:12" ht="12.75">
      <c r="A38" s="20"/>
      <c r="B38" s="12" t="s">
        <v>73</v>
      </c>
      <c r="C38" s="12">
        <v>0</v>
      </c>
      <c r="D38" s="12">
        <v>0</v>
      </c>
      <c r="E38" s="12">
        <v>0</v>
      </c>
      <c r="F38" s="12">
        <v>0</v>
      </c>
      <c r="G38" s="12">
        <v>1</v>
      </c>
      <c r="H38" s="12">
        <v>0</v>
      </c>
      <c r="I38" s="12">
        <v>0</v>
      </c>
      <c r="J38" s="12">
        <v>0</v>
      </c>
      <c r="K38" s="12">
        <v>1</v>
      </c>
      <c r="L38" s="17">
        <v>0</v>
      </c>
    </row>
    <row r="39" spans="1:12" ht="12.75">
      <c r="A39" s="20"/>
      <c r="B39" s="12" t="s">
        <v>74</v>
      </c>
      <c r="C39" s="12">
        <v>0</v>
      </c>
      <c r="D39" s="12">
        <v>0</v>
      </c>
      <c r="E39" s="12">
        <v>0</v>
      </c>
      <c r="F39" s="12">
        <v>0</v>
      </c>
      <c r="G39" s="12">
        <v>1</v>
      </c>
      <c r="H39" s="12">
        <v>0</v>
      </c>
      <c r="I39" s="12">
        <v>0</v>
      </c>
      <c r="J39" s="12">
        <v>0</v>
      </c>
      <c r="K39" s="12">
        <v>1</v>
      </c>
      <c r="L39" s="17">
        <v>0</v>
      </c>
    </row>
    <row r="40" spans="1:12" ht="12.75">
      <c r="A40" s="20"/>
      <c r="B40" s="12" t="s">
        <v>63</v>
      </c>
      <c r="C40" s="12">
        <v>0</v>
      </c>
      <c r="D40" s="12">
        <v>0</v>
      </c>
      <c r="E40" s="12">
        <v>1</v>
      </c>
      <c r="F40" s="12">
        <v>1</v>
      </c>
      <c r="G40" s="12">
        <v>0</v>
      </c>
      <c r="H40" s="12">
        <v>0</v>
      </c>
      <c r="I40" s="12">
        <v>0</v>
      </c>
      <c r="J40" s="12">
        <v>0</v>
      </c>
      <c r="K40" s="12">
        <f aca="true" t="shared" si="1" ref="K40:K47">+C40+E40+G40+I40</f>
        <v>1</v>
      </c>
      <c r="L40" s="17">
        <v>1</v>
      </c>
    </row>
    <row r="41" spans="1:12" ht="12.75">
      <c r="A41" s="20"/>
      <c r="B41" s="12" t="s">
        <v>66</v>
      </c>
      <c r="C41" s="12">
        <v>2</v>
      </c>
      <c r="D41" s="12">
        <v>1</v>
      </c>
      <c r="E41" s="12">
        <v>1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f t="shared" si="1"/>
        <v>3</v>
      </c>
      <c r="L41" s="17">
        <v>2</v>
      </c>
    </row>
    <row r="42" spans="1:12" ht="12.75">
      <c r="A42" s="20"/>
      <c r="B42" s="12" t="s">
        <v>68</v>
      </c>
      <c r="C42" s="12">
        <v>1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f t="shared" si="1"/>
        <v>1</v>
      </c>
      <c r="L42" s="17">
        <v>0</v>
      </c>
    </row>
    <row r="43" spans="1:12" ht="12.75">
      <c r="A43" s="20"/>
      <c r="B43" s="12" t="s">
        <v>67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 t="shared" si="1"/>
        <v>0</v>
      </c>
      <c r="L43" s="17">
        <v>0</v>
      </c>
    </row>
    <row r="44" spans="1:12" ht="12.75">
      <c r="A44" s="20"/>
      <c r="B44" s="12" t="s">
        <v>72</v>
      </c>
      <c r="C44" s="12">
        <v>1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f t="shared" si="1"/>
        <v>1</v>
      </c>
      <c r="L44" s="17">
        <v>1</v>
      </c>
    </row>
    <row r="45" spans="1:12" ht="12.75">
      <c r="A45" s="20"/>
      <c r="B45" s="12" t="s">
        <v>75</v>
      </c>
      <c r="C45" s="12">
        <v>0</v>
      </c>
      <c r="D45" s="12">
        <v>0</v>
      </c>
      <c r="E45" s="12">
        <v>1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f t="shared" si="1"/>
        <v>1</v>
      </c>
      <c r="L45" s="17">
        <v>0</v>
      </c>
    </row>
    <row r="46" spans="1:12" ht="12.75">
      <c r="A46" s="20"/>
      <c r="B46" s="12" t="s">
        <v>76</v>
      </c>
      <c r="C46" s="12">
        <v>0</v>
      </c>
      <c r="D46" s="12">
        <v>0</v>
      </c>
      <c r="E46" s="12">
        <v>1</v>
      </c>
      <c r="F46" s="12">
        <v>1</v>
      </c>
      <c r="G46" s="12">
        <v>0</v>
      </c>
      <c r="H46" s="12">
        <v>0</v>
      </c>
      <c r="I46" s="12">
        <v>0</v>
      </c>
      <c r="J46" s="12">
        <v>0</v>
      </c>
      <c r="K46" s="12">
        <f t="shared" si="1"/>
        <v>1</v>
      </c>
      <c r="L46" s="17">
        <v>1</v>
      </c>
    </row>
    <row r="47" spans="1:12" ht="12.75">
      <c r="A47" s="20"/>
      <c r="B47" s="12" t="s">
        <v>21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f t="shared" si="1"/>
        <v>0</v>
      </c>
      <c r="L47" s="17">
        <f>+D47+F47+H47+J47</f>
        <v>0</v>
      </c>
    </row>
    <row r="48" spans="1:12" ht="30" customHeight="1" thickBot="1">
      <c r="A48" s="19"/>
      <c r="B48" s="11" t="s">
        <v>48</v>
      </c>
      <c r="C48" s="18">
        <f aca="true" t="shared" si="2" ref="C48:L48">SUM(C4:C47)</f>
        <v>69</v>
      </c>
      <c r="D48" s="18">
        <f t="shared" si="2"/>
        <v>54</v>
      </c>
      <c r="E48" s="18">
        <f t="shared" si="2"/>
        <v>121</v>
      </c>
      <c r="F48" s="18">
        <f t="shared" si="2"/>
        <v>77</v>
      </c>
      <c r="G48" s="18">
        <f t="shared" si="2"/>
        <v>54</v>
      </c>
      <c r="H48" s="18">
        <f t="shared" si="2"/>
        <v>23</v>
      </c>
      <c r="I48" s="18">
        <f t="shared" si="2"/>
        <v>63</v>
      </c>
      <c r="J48" s="18">
        <f t="shared" si="2"/>
        <v>16</v>
      </c>
      <c r="K48" s="18">
        <f t="shared" si="2"/>
        <v>307</v>
      </c>
      <c r="L48" s="18">
        <f t="shared" si="2"/>
        <v>171</v>
      </c>
    </row>
    <row r="54" ht="13.5" customHeight="1"/>
  </sheetData>
  <sheetProtection/>
  <mergeCells count="10">
    <mergeCell ref="K2:K3"/>
    <mergeCell ref="A4:A37"/>
    <mergeCell ref="L2:L3"/>
    <mergeCell ref="A1:L1"/>
    <mergeCell ref="A2:A3"/>
    <mergeCell ref="B2:B3"/>
    <mergeCell ref="C2:D2"/>
    <mergeCell ref="E2:F2"/>
    <mergeCell ref="G2:H2"/>
    <mergeCell ref="I2:J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2007-12-03T14:23:46Z</cp:lastPrinted>
  <dcterms:created xsi:type="dcterms:W3CDTF">1996-11-05T10:16:36Z</dcterms:created>
  <dcterms:modified xsi:type="dcterms:W3CDTF">2015-03-17T11:55:24Z</dcterms:modified>
  <cp:category/>
  <cp:version/>
  <cp:contentType/>
  <cp:contentStatus/>
</cp:coreProperties>
</file>