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<sst xmlns="http://schemas.openxmlformats.org/spreadsheetml/2006/main" count="100" uniqueCount="85">
  <si>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ROMANIA</t>
  </si>
  <si>
    <t>ALBANIA</t>
  </si>
  <si>
    <t>FILIPPINE</t>
  </si>
  <si>
    <t>GERMANIA</t>
  </si>
  <si>
    <t>BRASILE</t>
  </si>
  <si>
    <t>INDIA</t>
  </si>
  <si>
    <t>UCRAINA</t>
  </si>
  <si>
    <t>ETIOPIA</t>
  </si>
  <si>
    <t>POLONIA</t>
  </si>
  <si>
    <t>BELGIO</t>
  </si>
  <si>
    <t>MAROCCO</t>
  </si>
  <si>
    <t>Primaria</t>
  </si>
  <si>
    <t>Infanzia</t>
  </si>
  <si>
    <t>REPUBBLICA CECA</t>
  </si>
  <si>
    <t>REGNO UNITO</t>
  </si>
  <si>
    <t>Secondaria 1°</t>
  </si>
  <si>
    <t>ECUADOR</t>
  </si>
  <si>
    <t>CUBA</t>
  </si>
  <si>
    <t>MACEDONIA</t>
  </si>
  <si>
    <t>BOSNIA</t>
  </si>
  <si>
    <t>EGITTO</t>
  </si>
  <si>
    <t>AUSTRIA</t>
  </si>
  <si>
    <t>SPAGNA</t>
  </si>
  <si>
    <t>San Casciano</t>
  </si>
  <si>
    <t>I. Nievo</t>
  </si>
  <si>
    <t>TURCHIA</t>
  </si>
  <si>
    <t>Bargino</t>
  </si>
  <si>
    <t>Cerbaia</t>
  </si>
  <si>
    <t>Chiesanuova</t>
  </si>
  <si>
    <t>Mercatale</t>
  </si>
  <si>
    <t>VIETNAM</t>
  </si>
  <si>
    <t>Montefiridolfi</t>
  </si>
  <si>
    <t>CILE</t>
  </si>
  <si>
    <t>BURKINA FASO</t>
  </si>
  <si>
    <t>San Pancrazio</t>
  </si>
  <si>
    <t>Talente</t>
  </si>
  <si>
    <t>SRI LANKA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</si>
  <si>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</si>
  <si>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</si>
  <si>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</si>
  <si>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</si>
  <si>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</si>
  <si>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</si>
  <si>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</si>
  <si>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</si>
  <si>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</si>
  <si>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</si>
  <si>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</si>
  <si>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San Casciano Totale</t>
  </si>
  <si>
    <t>Nazionalità</t>
  </si>
  <si>
    <t>Nati Italia</t>
  </si>
  <si>
    <t>Totale Nati Italia</t>
  </si>
  <si>
    <t>SENEGAL</t>
  </si>
  <si>
    <t>SANTO DOMINGO</t>
  </si>
  <si>
    <t>SERBIA-MONTENEGRO</t>
  </si>
  <si>
    <t>U.S.A.</t>
  </si>
  <si>
    <t>PERU'</t>
  </si>
  <si>
    <t>TUNISIA</t>
  </si>
  <si>
    <t>BULGARIA</t>
  </si>
  <si>
    <t>TAILANDIA</t>
  </si>
  <si>
    <t>CROAZIA</t>
  </si>
  <si>
    <t>NICARAGUA</t>
  </si>
  <si>
    <t>ALGERIA</t>
  </si>
  <si>
    <t xml:space="preserve">COSTA D'AVORIO </t>
  </si>
  <si>
    <t>DANIMARCA</t>
  </si>
  <si>
    <t>FRANCIA</t>
  </si>
  <si>
    <t xml:space="preserve">COLOMBIA </t>
  </si>
  <si>
    <t xml:space="preserve">MESSICO </t>
  </si>
  <si>
    <t xml:space="preserve">RUSSIA </t>
  </si>
  <si>
    <t>SVIZZERA</t>
  </si>
  <si>
    <t xml:space="preserve">MOLDAVIA </t>
  </si>
  <si>
    <t xml:space="preserve">NEPAL </t>
  </si>
  <si>
    <t xml:space="preserve">REP. SLOVACCA </t>
  </si>
  <si>
    <t xml:space="preserve">AUSTRALIA </t>
  </si>
  <si>
    <t xml:space="preserve">UNGHERIA </t>
  </si>
  <si>
    <t xml:space="preserve">AFGANISTAN </t>
  </si>
  <si>
    <t xml:space="preserve">GRECIA </t>
  </si>
  <si>
    <t>CINA</t>
  </si>
  <si>
    <t xml:space="preserve">SOMALIA </t>
  </si>
  <si>
    <t xml:space="preserve">PAESI BASSI </t>
  </si>
  <si>
    <t>GEORGIA</t>
  </si>
  <si>
    <t>KOSSOVO</t>
  </si>
  <si>
    <t>PORTOGALLO</t>
  </si>
  <si>
    <t>Alunni stranieri iscritti nelle scuole di San Casciano Val di Pesa  a.s. 2014/15</t>
  </si>
  <si>
    <t>Nazionalità degli alunni stranieri iscritti nelle scuole di San Casciano Val di Pesa  a.s. 2014/15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</si>
</sst>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>
      <alignment horizontal="center" vertical="center"/>
    </xf>
    <xf numFmtId="188" fontId="2" fillId="35" borderId="13" xfId="0" applyNumberFormat="1" applyFont="1" applyFill="1" applyBorder="1" applyAlignment="1">
      <alignment horizontal="center" vertical="center"/>
    </xf>
    <xf numFmtId="188" fontId="2" fillId="35" borderId="13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/>
    </xf>
    <xf numFmtId="186" fontId="1" fillId="34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4" fontId="1" fillId="34" borderId="15" xfId="45" applyNumberFormat="1" applyFont="1" applyFill="1" applyBorder="1" applyAlignment="1">
      <alignment vertical="center"/>
    </xf>
    <xf numFmtId="188" fontId="1" fillId="34" borderId="13" xfId="0" applyNumberFormat="1" applyFont="1" applyFill="1" applyBorder="1" applyAlignment="1">
      <alignment horizontal="center" vertical="center" wrapText="1"/>
    </xf>
    <xf numFmtId="184" fontId="1" fillId="34" borderId="13" xfId="45" applyNumberFormat="1" applyFont="1" applyFill="1" applyBorder="1" applyAlignment="1">
      <alignment vertic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45" applyNumberFormat="1" applyFont="1" applyFill="1" applyBorder="1" applyAlignment="1">
      <alignment vertical="center"/>
    </xf>
    <xf numFmtId="184" fontId="1" fillId="32" borderId="10" xfId="45" applyNumberFormat="1" applyFont="1" applyFill="1" applyBorder="1" applyAlignment="1">
      <alignment vertical="center"/>
    </xf>
    <xf numFmtId="184" fontId="1" fillId="32" borderId="15" xfId="45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84" fontId="2" fillId="33" borderId="13" xfId="45" applyNumberFormat="1" applyFont="1" applyFill="1" applyBorder="1" applyAlignment="1">
      <alignment vertical="center"/>
    </xf>
    <xf numFmtId="184" fontId="2" fillId="33" borderId="15" xfId="45" applyNumberFormat="1" applyFont="1" applyFill="1" applyBorder="1" applyAlignment="1">
      <alignment vertical="center"/>
    </xf>
    <xf numFmtId="188" fontId="1" fillId="32" borderId="13" xfId="0" applyNumberFormat="1" applyFont="1" applyFill="1" applyBorder="1" applyAlignment="1">
      <alignment horizontal="center" vertical="center" wrapText="1"/>
    </xf>
    <xf numFmtId="184" fontId="1" fillId="32" borderId="13" xfId="45" applyNumberFormat="1" applyFont="1" applyFill="1" applyBorder="1" applyAlignment="1">
      <alignment vertical="center"/>
    </xf>
    <xf numFmtId="188" fontId="2" fillId="33" borderId="10" xfId="0" applyNumberFormat="1" applyFont="1" applyFill="1" applyBorder="1" applyAlignment="1">
      <alignment/>
    </xf>
    <xf numFmtId="186" fontId="2" fillId="33" borderId="15" xfId="0" applyNumberFormat="1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188" fontId="2" fillId="35" borderId="24" xfId="0" applyNumberFormat="1" applyFont="1" applyFill="1" applyBorder="1" applyAlignment="1">
      <alignment horizontal="center" vertical="center"/>
    </xf>
    <xf numFmtId="188" fontId="2" fillId="35" borderId="20" xfId="0" applyNumberFormat="1" applyFont="1" applyFill="1" applyBorder="1" applyAlignment="1">
      <alignment horizontal="center" vertical="center"/>
    </xf>
    <xf numFmtId="188" fontId="2" fillId="33" borderId="25" xfId="0" applyNumberFormat="1" applyFont="1" applyFill="1" applyBorder="1" applyAlignment="1">
      <alignment horizontal="center" vertical="center" wrapText="1"/>
    </xf>
    <xf numFmtId="188" fontId="2" fillId="33" borderId="25" xfId="0" applyNumberFormat="1" applyFont="1" applyFill="1" applyBorder="1" applyAlignment="1">
      <alignment horizontal="center"/>
    </xf>
    <xf numFmtId="188" fontId="2" fillId="33" borderId="26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San Casciano Val di Pesa a.s. 2014/15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9175"/>
          <c:w val="0.65"/>
          <c:h val="0.5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Stranieri'!$D$18:$E$18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25"/>
          <c:y val="0.48975"/>
          <c:w val="0.162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San Casciano Val di Pesa a.s. 2014/15</a:t>
            </a:r>
          </a:p>
        </c:rich>
      </c:tx>
      <c:layout>
        <c:manualLayout>
          <c:xMode val="factor"/>
          <c:yMode val="factor"/>
          <c:x val="-0.0105"/>
          <c:y val="-0.02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835"/>
          <c:w val="0.664"/>
          <c:h val="0.6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Stranieri'!$D$11,'Alunni Stranieri'!$D$15,'Alunni Stranieri'!$D$17)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4"/>
          <c:w val="0.236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San Casciano Val di Pesa a.s. 2014/15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Stranieri'!$G$11,'Alunni Stranieri'!$G$15,'Alunni Stranieri'!$G$17)</c:f>
              <c:numCache/>
            </c:numRef>
          </c:val>
        </c:ser>
        <c:overlap val="100"/>
        <c:gapWidth val="55"/>
        <c:axId val="62471130"/>
        <c:axId val="25369259"/>
      </c:bar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9259"/>
        <c:crosses val="autoZero"/>
        <c:auto val="1"/>
        <c:lblOffset val="100"/>
        <c:tickLblSkip val="1"/>
        <c:noMultiLvlLbl val="0"/>
      </c:catAx>
      <c:valAx>
        <c:axId val="25369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113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48775"/>
          <c:w val="0.29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San Casciano Val di Pesa  a.s. 2014/15</a:t>
            </a:r>
          </a:p>
        </c:rich>
      </c:tx>
      <c:layout>
        <c:manualLayout>
          <c:xMode val="factor"/>
          <c:yMode val="factor"/>
          <c:x val="-0.05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7457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26996740"/>
        <c:axId val="41644069"/>
      </c:bar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delete val="1"/>
        <c:majorTickMark val="out"/>
        <c:minorTickMark val="none"/>
        <c:tickLblPos val="nextTo"/>
        <c:crossAx val="2699674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19325"/>
          <c:w val="0.08075"/>
          <c:h val="0.4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0</xdr:rowOff>
    </xdr:from>
    <xdr:to>
      <xdr:col>5</xdr:col>
      <xdr:colOff>142875</xdr:colOff>
      <xdr:row>40</xdr:row>
      <xdr:rowOff>152400</xdr:rowOff>
    </xdr:to>
    <xdr:graphicFrame>
      <xdr:nvGraphicFramePr>
        <xdr:cNvPr id="1" name="Grafico 1"/>
        <xdr:cNvGraphicFramePr/>
      </xdr:nvGraphicFramePr>
      <xdr:xfrm>
        <a:off x="38100" y="4438650"/>
        <a:ext cx="34290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28</xdr:row>
      <xdr:rowOff>142875</xdr:rowOff>
    </xdr:from>
    <xdr:to>
      <xdr:col>12</xdr:col>
      <xdr:colOff>590550</xdr:colOff>
      <xdr:row>41</xdr:row>
      <xdr:rowOff>38100</xdr:rowOff>
    </xdr:to>
    <xdr:graphicFrame>
      <xdr:nvGraphicFramePr>
        <xdr:cNvPr id="2" name="Grafico 2"/>
        <xdr:cNvGraphicFramePr/>
      </xdr:nvGraphicFramePr>
      <xdr:xfrm>
        <a:off x="4095750" y="4419600"/>
        <a:ext cx="4638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0</xdr:row>
      <xdr:rowOff>9525</xdr:rowOff>
    </xdr:from>
    <xdr:to>
      <xdr:col>12</xdr:col>
      <xdr:colOff>600075</xdr:colOff>
      <xdr:row>26</xdr:row>
      <xdr:rowOff>47625</xdr:rowOff>
    </xdr:to>
    <xdr:graphicFrame>
      <xdr:nvGraphicFramePr>
        <xdr:cNvPr id="3" name="Grafico 3"/>
        <xdr:cNvGraphicFramePr/>
      </xdr:nvGraphicFramePr>
      <xdr:xfrm>
        <a:off x="6000750" y="9525"/>
        <a:ext cx="27432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61</xdr:row>
      <xdr:rowOff>85725</xdr:rowOff>
    </xdr:from>
    <xdr:to>
      <xdr:col>10</xdr:col>
      <xdr:colOff>400050</xdr:colOff>
      <xdr:row>83</xdr:row>
      <xdr:rowOff>9525</xdr:rowOff>
    </xdr:to>
    <xdr:graphicFrame>
      <xdr:nvGraphicFramePr>
        <xdr:cNvPr id="1" name="Grafico 1"/>
        <xdr:cNvGraphicFramePr/>
      </xdr:nvGraphicFramePr>
      <xdr:xfrm>
        <a:off x="400050" y="9991725"/>
        <a:ext cx="72866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11.8515625" style="13" bestFit="1" customWidth="1"/>
    <col min="2" max="2" width="12.00390625" style="13" bestFit="1" customWidth="1"/>
    <col min="3" max="3" width="11.421875" style="13" bestFit="1" customWidth="1"/>
    <col min="4" max="4" width="8.140625" style="13" bestFit="1" customWidth="1"/>
    <col min="5" max="5" width="6.421875" style="13" bestFit="1" customWidth="1"/>
    <col min="6" max="6" width="11.421875" style="13" bestFit="1" customWidth="1"/>
    <col min="7" max="7" width="10.28125" style="13" bestFit="1" customWidth="1"/>
    <col min="8" max="9" width="9.140625" style="13" customWidth="1"/>
    <col min="10" max="10" width="14.00390625" style="13" customWidth="1"/>
    <col min="11" max="16384" width="9.140625" style="13" customWidth="1"/>
  </cols>
  <sheetData>
    <row r="1" spans="1:7" ht="12" thickBot="1">
      <c r="A1" s="31" t="s">
        <v>83</v>
      </c>
      <c r="B1" s="32"/>
      <c r="C1" s="32"/>
      <c r="D1" s="32"/>
      <c r="E1" s="32"/>
      <c r="F1" s="32"/>
      <c r="G1" s="33"/>
    </row>
    <row r="2" spans="1:7" ht="11.25">
      <c r="A2" s="4" t="s">
        <v>44</v>
      </c>
      <c r="B2" s="5" t="s">
        <v>37</v>
      </c>
      <c r="C2" s="5" t="s">
        <v>45</v>
      </c>
      <c r="D2" s="6" t="s">
        <v>38</v>
      </c>
      <c r="E2" s="6" t="s">
        <v>39</v>
      </c>
      <c r="F2" s="6" t="s">
        <v>40</v>
      </c>
      <c r="G2" s="7" t="s">
        <v>46</v>
      </c>
    </row>
    <row r="3" spans="1:7" ht="13.5" customHeight="1">
      <c r="A3" s="36" t="s">
        <v>23</v>
      </c>
      <c r="B3" s="38" t="s">
        <v>12</v>
      </c>
      <c r="C3" s="8" t="s">
        <v>26</v>
      </c>
      <c r="D3" s="9">
        <v>2</v>
      </c>
      <c r="E3" s="9">
        <v>24</v>
      </c>
      <c r="F3" s="9">
        <v>26</v>
      </c>
      <c r="G3" s="10">
        <f>+D3/F3</f>
        <v>0.07692307692307693</v>
      </c>
    </row>
    <row r="4" spans="1:7" ht="11.25">
      <c r="A4" s="37"/>
      <c r="B4" s="39"/>
      <c r="C4" s="8" t="s">
        <v>27</v>
      </c>
      <c r="D4" s="9">
        <v>11</v>
      </c>
      <c r="E4" s="9">
        <v>52</v>
      </c>
      <c r="F4" s="9">
        <v>63</v>
      </c>
      <c r="G4" s="10">
        <f aca="true" t="shared" si="0" ref="G4:G17">+D4/F4</f>
        <v>0.1746031746031746</v>
      </c>
    </row>
    <row r="5" spans="1:7" ht="11.25" customHeight="1">
      <c r="A5" s="37"/>
      <c r="B5" s="39"/>
      <c r="C5" s="8" t="s">
        <v>28</v>
      </c>
      <c r="D5" s="9">
        <v>0</v>
      </c>
      <c r="E5" s="9">
        <v>50</v>
      </c>
      <c r="F5" s="9">
        <v>50</v>
      </c>
      <c r="G5" s="10">
        <f t="shared" si="0"/>
        <v>0</v>
      </c>
    </row>
    <row r="6" spans="1:7" ht="12" customHeight="1">
      <c r="A6" s="37"/>
      <c r="B6" s="39"/>
      <c r="C6" s="8" t="s">
        <v>29</v>
      </c>
      <c r="D6" s="9">
        <v>11</v>
      </c>
      <c r="E6" s="9">
        <v>60</v>
      </c>
      <c r="F6" s="9">
        <v>71</v>
      </c>
      <c r="G6" s="10">
        <f t="shared" si="0"/>
        <v>0.15492957746478872</v>
      </c>
    </row>
    <row r="7" spans="1:7" ht="11.25" customHeight="1">
      <c r="A7" s="37"/>
      <c r="B7" s="39"/>
      <c r="C7" s="8" t="s">
        <v>31</v>
      </c>
      <c r="D7" s="9">
        <v>2</v>
      </c>
      <c r="E7" s="9">
        <v>18</v>
      </c>
      <c r="F7" s="9">
        <v>20</v>
      </c>
      <c r="G7" s="10">
        <f t="shared" si="0"/>
        <v>0.1</v>
      </c>
    </row>
    <row r="8" spans="1:7" ht="11.25" customHeight="1">
      <c r="A8" s="37"/>
      <c r="B8" s="39"/>
      <c r="C8" s="8" t="s">
        <v>23</v>
      </c>
      <c r="D8" s="9">
        <v>20</v>
      </c>
      <c r="E8" s="9">
        <v>105</v>
      </c>
      <c r="F8" s="9">
        <v>125</v>
      </c>
      <c r="G8" s="10">
        <f t="shared" si="0"/>
        <v>0.16</v>
      </c>
    </row>
    <row r="9" spans="1:7" ht="12" customHeight="1">
      <c r="A9" s="37"/>
      <c r="B9" s="39"/>
      <c r="C9" s="8" t="s">
        <v>34</v>
      </c>
      <c r="D9" s="9">
        <v>2</v>
      </c>
      <c r="E9" s="9">
        <v>19</v>
      </c>
      <c r="F9" s="9">
        <v>21</v>
      </c>
      <c r="G9" s="10">
        <f t="shared" si="0"/>
        <v>0.09523809523809523</v>
      </c>
    </row>
    <row r="10" spans="1:7" ht="11.25" customHeight="1">
      <c r="A10" s="37"/>
      <c r="B10" s="39"/>
      <c r="C10" s="8" t="s">
        <v>35</v>
      </c>
      <c r="D10" s="9">
        <v>0</v>
      </c>
      <c r="E10" s="9">
        <v>33</v>
      </c>
      <c r="F10" s="9">
        <v>33</v>
      </c>
      <c r="G10" s="10">
        <f t="shared" si="0"/>
        <v>0</v>
      </c>
    </row>
    <row r="11" spans="1:7" ht="12.75" customHeight="1">
      <c r="A11" s="37"/>
      <c r="B11" s="40" t="s">
        <v>41</v>
      </c>
      <c r="C11" s="41"/>
      <c r="D11" s="29">
        <f>SUM(D3:D10)</f>
        <v>48</v>
      </c>
      <c r="E11" s="29">
        <f>SUM(E3:E10)</f>
        <v>361</v>
      </c>
      <c r="F11" s="29">
        <v>409</v>
      </c>
      <c r="G11" s="30">
        <f t="shared" si="0"/>
        <v>0.11735941320293398</v>
      </c>
    </row>
    <row r="12" spans="1:7" ht="11.25" customHeight="1">
      <c r="A12" s="37"/>
      <c r="B12" s="38" t="s">
        <v>11</v>
      </c>
      <c r="C12" s="8" t="s">
        <v>27</v>
      </c>
      <c r="D12" s="9">
        <v>10</v>
      </c>
      <c r="E12" s="9">
        <v>187</v>
      </c>
      <c r="F12" s="9">
        <v>197</v>
      </c>
      <c r="G12" s="10">
        <f t="shared" si="0"/>
        <v>0.050761421319796954</v>
      </c>
    </row>
    <row r="13" spans="1:7" ht="11.25" customHeight="1">
      <c r="A13" s="37"/>
      <c r="B13" s="39"/>
      <c r="C13" s="8" t="s">
        <v>29</v>
      </c>
      <c r="D13" s="9">
        <v>27</v>
      </c>
      <c r="E13" s="9">
        <v>141</v>
      </c>
      <c r="F13" s="9">
        <v>168</v>
      </c>
      <c r="G13" s="10">
        <f t="shared" si="0"/>
        <v>0.16071428571428573</v>
      </c>
    </row>
    <row r="14" spans="1:7" ht="11.25" customHeight="1">
      <c r="A14" s="37"/>
      <c r="B14" s="39"/>
      <c r="C14" s="8" t="s">
        <v>23</v>
      </c>
      <c r="D14" s="9">
        <v>60</v>
      </c>
      <c r="E14" s="9">
        <v>385</v>
      </c>
      <c r="F14" s="9">
        <v>445</v>
      </c>
      <c r="G14" s="10">
        <f t="shared" si="0"/>
        <v>0.1348314606741573</v>
      </c>
    </row>
    <row r="15" spans="1:7" ht="11.25" customHeight="1">
      <c r="A15" s="37"/>
      <c r="B15" s="40" t="s">
        <v>42</v>
      </c>
      <c r="C15" s="41"/>
      <c r="D15" s="1">
        <f>SUM(D12:D14)</f>
        <v>97</v>
      </c>
      <c r="E15" s="1">
        <f>SUM(E12:E14)</f>
        <v>713</v>
      </c>
      <c r="F15" s="1">
        <f>+D15+E15</f>
        <v>810</v>
      </c>
      <c r="G15" s="11">
        <f t="shared" si="0"/>
        <v>0.11975308641975309</v>
      </c>
    </row>
    <row r="16" spans="1:7" ht="11.25" customHeight="1">
      <c r="A16" s="37"/>
      <c r="B16" s="3" t="s">
        <v>15</v>
      </c>
      <c r="C16" s="8" t="s">
        <v>24</v>
      </c>
      <c r="D16" s="9">
        <v>44</v>
      </c>
      <c r="E16" s="9">
        <v>464</v>
      </c>
      <c r="F16" s="9">
        <v>508</v>
      </c>
      <c r="G16" s="10">
        <f t="shared" si="0"/>
        <v>0.08661417322834646</v>
      </c>
    </row>
    <row r="17" spans="1:7" ht="11.25" customHeight="1">
      <c r="A17" s="37"/>
      <c r="B17" s="40" t="s">
        <v>43</v>
      </c>
      <c r="C17" s="41"/>
      <c r="D17" s="1">
        <f>SUM(D16)</f>
        <v>44</v>
      </c>
      <c r="E17" s="1">
        <f>SUM(E16)</f>
        <v>464</v>
      </c>
      <c r="F17" s="1">
        <f>+D17+E17</f>
        <v>508</v>
      </c>
      <c r="G17" s="11">
        <f t="shared" si="0"/>
        <v>0.08661417322834646</v>
      </c>
    </row>
    <row r="18" spans="1:7" ht="12.75" customHeight="1" thickBot="1">
      <c r="A18" s="34" t="s">
        <v>48</v>
      </c>
      <c r="B18" s="35"/>
      <c r="C18" s="35"/>
      <c r="D18" s="2">
        <f>SUM(D17,D15,D11)</f>
        <v>189</v>
      </c>
      <c r="E18" s="2">
        <f>SUM(E17,E15,E11)</f>
        <v>1538</v>
      </c>
      <c r="F18" s="2">
        <f>+D18+E18</f>
        <v>1727</v>
      </c>
      <c r="G18" s="12">
        <f>+D18/F18</f>
        <v>0.10943833236826868</v>
      </c>
    </row>
    <row r="20" ht="12.75" customHeight="1"/>
    <row r="21" spans="3:6" ht="12.75" customHeight="1">
      <c r="C21" s="22"/>
      <c r="D21" s="23"/>
      <c r="E21" s="23"/>
      <c r="F21" s="23"/>
    </row>
    <row r="22" spans="3:6" ht="12.75" customHeight="1">
      <c r="C22" s="24"/>
      <c r="D22" s="23"/>
      <c r="E22" s="23"/>
      <c r="F22" s="23"/>
    </row>
    <row r="23" spans="3:6" ht="12" customHeight="1">
      <c r="C23" s="24"/>
      <c r="D23" s="23"/>
      <c r="E23" s="23"/>
      <c r="F23" s="23"/>
    </row>
    <row r="24" spans="3:6" ht="12.75">
      <c r="C24" s="24"/>
      <c r="D24" s="23"/>
      <c r="E24" s="23"/>
      <c r="F24" s="23"/>
    </row>
    <row r="25" spans="3:6" ht="12.75" customHeight="1">
      <c r="C25" s="24"/>
      <c r="D25" s="23"/>
      <c r="E25" s="23"/>
      <c r="F25" s="23"/>
    </row>
    <row r="26" spans="3:6" ht="12.75">
      <c r="C26" s="24"/>
      <c r="D26" s="23"/>
      <c r="E26" s="23"/>
      <c r="F26" s="23"/>
    </row>
    <row r="27" spans="3:6" ht="12.75">
      <c r="C27" s="24"/>
      <c r="D27" s="23"/>
      <c r="E27" s="23"/>
      <c r="F27" s="23"/>
    </row>
    <row r="28" spans="3:6" ht="12.75">
      <c r="C28" s="24"/>
      <c r="D28" s="23"/>
      <c r="E28" s="23"/>
      <c r="F28" s="23"/>
    </row>
    <row r="29" spans="3:6" ht="12.75">
      <c r="C29" s="24"/>
      <c r="D29" s="23"/>
      <c r="E29" s="23"/>
      <c r="F29" s="23"/>
    </row>
    <row r="30" spans="3:6" ht="12.75">
      <c r="C30" s="22"/>
      <c r="D30" s="23"/>
      <c r="E30" s="23"/>
      <c r="F30" s="23"/>
    </row>
    <row r="31" spans="3:6" ht="12.75">
      <c r="C31" s="24"/>
      <c r="D31" s="23"/>
      <c r="E31" s="23"/>
      <c r="F31" s="23"/>
    </row>
    <row r="32" spans="3:6" ht="12.75">
      <c r="C32" s="24"/>
      <c r="D32" s="23"/>
      <c r="E32" s="23"/>
      <c r="F32" s="23"/>
    </row>
    <row r="33" spans="3:6" ht="12.75">
      <c r="C33" s="24"/>
      <c r="D33" s="23"/>
      <c r="E33" s="23"/>
      <c r="F33" s="23"/>
    </row>
    <row r="34" spans="3:6" ht="12.75">
      <c r="C34" s="22"/>
      <c r="D34" s="23"/>
      <c r="E34" s="23"/>
      <c r="F34" s="23"/>
    </row>
    <row r="35" spans="3:6" ht="12.75">
      <c r="C35" s="24"/>
      <c r="D35" s="23"/>
      <c r="E35" s="23"/>
      <c r="F35" s="23"/>
    </row>
    <row r="36" spans="3:6" ht="12.75">
      <c r="C36" s="22"/>
      <c r="D36" s="23"/>
      <c r="E36" s="23"/>
      <c r="F36" s="23"/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</sheetData>
  <sheetProtection/>
  <mergeCells count="8">
    <mergeCell ref="A1:G1"/>
    <mergeCell ref="A18:C18"/>
    <mergeCell ref="A3:A17"/>
    <mergeCell ref="B3:B10"/>
    <mergeCell ref="B11:C11"/>
    <mergeCell ref="B12:B14"/>
    <mergeCell ref="B15:C15"/>
    <mergeCell ref="B17:C1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52">
      <selection activeCell="K61" sqref="K61"/>
    </sheetView>
  </sheetViews>
  <sheetFormatPr defaultColWidth="16.8515625" defaultRowHeight="12.75"/>
  <cols>
    <col min="1" max="1" width="11.8515625" style="0" bestFit="1" customWidth="1"/>
    <col min="2" max="2" width="20.8515625" style="0" bestFit="1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5" t="s">
        <v>84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2.75">
      <c r="A2" s="48" t="s">
        <v>44</v>
      </c>
      <c r="B2" s="50" t="s">
        <v>49</v>
      </c>
      <c r="C2" s="50" t="s">
        <v>12</v>
      </c>
      <c r="D2" s="51"/>
      <c r="E2" s="50" t="s">
        <v>11</v>
      </c>
      <c r="F2" s="51"/>
      <c r="G2" s="50" t="s">
        <v>15</v>
      </c>
      <c r="H2" s="51"/>
      <c r="I2" s="50" t="s">
        <v>47</v>
      </c>
      <c r="J2" s="52" t="s">
        <v>51</v>
      </c>
    </row>
    <row r="3" spans="1:10" ht="13.5" thickBot="1">
      <c r="A3" s="49"/>
      <c r="B3" s="44"/>
      <c r="C3" s="18" t="s">
        <v>38</v>
      </c>
      <c r="D3" s="18" t="s">
        <v>50</v>
      </c>
      <c r="E3" s="18" t="s">
        <v>38</v>
      </c>
      <c r="F3" s="18" t="s">
        <v>50</v>
      </c>
      <c r="G3" s="18" t="s">
        <v>38</v>
      </c>
      <c r="H3" s="18" t="s">
        <v>50</v>
      </c>
      <c r="I3" s="44"/>
      <c r="J3" s="53"/>
    </row>
    <row r="4" spans="1:10" ht="12.75">
      <c r="A4" s="42" t="s">
        <v>23</v>
      </c>
      <c r="B4" s="16" t="s">
        <v>1</v>
      </c>
      <c r="C4" s="17">
        <v>18</v>
      </c>
      <c r="D4" s="17">
        <v>17</v>
      </c>
      <c r="E4" s="17">
        <v>34</v>
      </c>
      <c r="F4" s="17">
        <v>29</v>
      </c>
      <c r="G4" s="17">
        <v>13</v>
      </c>
      <c r="H4" s="17">
        <v>11</v>
      </c>
      <c r="I4" s="17">
        <f>+C4+E4+G4</f>
        <v>65</v>
      </c>
      <c r="J4" s="15">
        <f>+D4+F4+H4</f>
        <v>57</v>
      </c>
    </row>
    <row r="5" spans="1:10" ht="12.75">
      <c r="A5" s="43"/>
      <c r="B5" s="14" t="s">
        <v>0</v>
      </c>
      <c r="C5" s="20">
        <v>13</v>
      </c>
      <c r="D5" s="20">
        <v>7</v>
      </c>
      <c r="E5" s="20">
        <v>24</v>
      </c>
      <c r="F5" s="20">
        <v>10</v>
      </c>
      <c r="G5" s="20">
        <v>13</v>
      </c>
      <c r="H5" s="20">
        <v>3</v>
      </c>
      <c r="I5" s="20">
        <f>+C5+E5+G5</f>
        <v>50</v>
      </c>
      <c r="J5" s="21">
        <f>+D5+F5+H5</f>
        <v>20</v>
      </c>
    </row>
    <row r="6" spans="1:10" ht="12.75">
      <c r="A6" s="43"/>
      <c r="B6" s="16" t="s">
        <v>10</v>
      </c>
      <c r="C6" s="17">
        <v>1</v>
      </c>
      <c r="D6" s="17">
        <v>1</v>
      </c>
      <c r="E6" s="17">
        <v>3</v>
      </c>
      <c r="F6" s="17">
        <v>3</v>
      </c>
      <c r="G6" s="17">
        <v>2</v>
      </c>
      <c r="H6" s="17">
        <v>2</v>
      </c>
      <c r="I6" s="17">
        <f aca="true" t="shared" si="0" ref="I6:J59">+C6+E6+G6</f>
        <v>6</v>
      </c>
      <c r="J6" s="15">
        <f t="shared" si="0"/>
        <v>6</v>
      </c>
    </row>
    <row r="7" spans="1:10" ht="12.75">
      <c r="A7" s="43"/>
      <c r="B7" s="14" t="s">
        <v>3</v>
      </c>
      <c r="C7" s="20">
        <v>0</v>
      </c>
      <c r="D7" s="20">
        <v>0</v>
      </c>
      <c r="E7" s="20">
        <v>2</v>
      </c>
      <c r="F7" s="20">
        <v>2</v>
      </c>
      <c r="G7" s="20">
        <v>1</v>
      </c>
      <c r="H7" s="20">
        <v>0</v>
      </c>
      <c r="I7" s="20">
        <f t="shared" si="0"/>
        <v>3</v>
      </c>
      <c r="J7" s="21">
        <f t="shared" si="0"/>
        <v>2</v>
      </c>
    </row>
    <row r="8" spans="1:10" ht="12.75">
      <c r="A8" s="43"/>
      <c r="B8" s="16" t="s">
        <v>20</v>
      </c>
      <c r="C8" s="17">
        <v>2</v>
      </c>
      <c r="D8" s="17">
        <v>2</v>
      </c>
      <c r="E8" s="17">
        <v>10</v>
      </c>
      <c r="F8" s="17">
        <v>9</v>
      </c>
      <c r="G8" s="17">
        <v>3</v>
      </c>
      <c r="H8" s="17">
        <v>3</v>
      </c>
      <c r="I8" s="17">
        <f t="shared" si="0"/>
        <v>15</v>
      </c>
      <c r="J8" s="15">
        <f t="shared" si="0"/>
        <v>14</v>
      </c>
    </row>
    <row r="9" spans="1:10" ht="12.75">
      <c r="A9" s="43"/>
      <c r="B9" s="14" t="s">
        <v>2</v>
      </c>
      <c r="C9" s="20">
        <v>1</v>
      </c>
      <c r="D9" s="20">
        <v>1</v>
      </c>
      <c r="E9" s="20">
        <v>0</v>
      </c>
      <c r="F9" s="20">
        <v>0</v>
      </c>
      <c r="G9" s="20">
        <v>0</v>
      </c>
      <c r="H9" s="20">
        <v>0</v>
      </c>
      <c r="I9" s="20">
        <f t="shared" si="0"/>
        <v>1</v>
      </c>
      <c r="J9" s="21">
        <f t="shared" si="0"/>
        <v>1</v>
      </c>
    </row>
    <row r="10" spans="1:10" ht="12.75">
      <c r="A10" s="43"/>
      <c r="B10" s="16" t="s">
        <v>36</v>
      </c>
      <c r="C10" s="17">
        <v>1</v>
      </c>
      <c r="D10" s="17">
        <v>1</v>
      </c>
      <c r="E10" s="17">
        <v>1</v>
      </c>
      <c r="F10" s="17">
        <v>0</v>
      </c>
      <c r="G10" s="17">
        <v>2</v>
      </c>
      <c r="H10" s="17">
        <v>1</v>
      </c>
      <c r="I10" s="17">
        <f t="shared" si="0"/>
        <v>4</v>
      </c>
      <c r="J10" s="15">
        <f t="shared" si="0"/>
        <v>2</v>
      </c>
    </row>
    <row r="11" spans="1:10" ht="12.75">
      <c r="A11" s="43"/>
      <c r="B11" s="14" t="s">
        <v>8</v>
      </c>
      <c r="C11" s="20">
        <v>0</v>
      </c>
      <c r="D11" s="20">
        <v>0</v>
      </c>
      <c r="E11" s="20">
        <v>2</v>
      </c>
      <c r="F11" s="20">
        <v>0</v>
      </c>
      <c r="G11" s="20">
        <v>0</v>
      </c>
      <c r="H11" s="20">
        <v>0</v>
      </c>
      <c r="I11" s="20">
        <f t="shared" si="0"/>
        <v>2</v>
      </c>
      <c r="J11" s="21">
        <f t="shared" si="0"/>
        <v>0</v>
      </c>
    </row>
    <row r="12" spans="1:10" ht="12.75">
      <c r="A12" s="43"/>
      <c r="B12" s="16" t="s">
        <v>19</v>
      </c>
      <c r="C12" s="17">
        <v>0</v>
      </c>
      <c r="D12" s="17">
        <v>0</v>
      </c>
      <c r="E12" s="17">
        <v>0</v>
      </c>
      <c r="F12" s="17">
        <v>0</v>
      </c>
      <c r="G12" s="17">
        <v>1</v>
      </c>
      <c r="H12" s="17">
        <v>0</v>
      </c>
      <c r="I12" s="17">
        <f t="shared" si="0"/>
        <v>1</v>
      </c>
      <c r="J12" s="15">
        <f t="shared" si="0"/>
        <v>0</v>
      </c>
    </row>
    <row r="13" spans="1:10" ht="12.75">
      <c r="A13" s="43"/>
      <c r="B13" s="14" t="s">
        <v>18</v>
      </c>
      <c r="C13" s="20">
        <v>1</v>
      </c>
      <c r="D13" s="20">
        <v>1</v>
      </c>
      <c r="E13" s="20">
        <v>1</v>
      </c>
      <c r="F13" s="20">
        <v>1</v>
      </c>
      <c r="G13" s="20">
        <v>0</v>
      </c>
      <c r="H13" s="20">
        <v>0</v>
      </c>
      <c r="I13" s="20">
        <f t="shared" si="0"/>
        <v>2</v>
      </c>
      <c r="J13" s="21">
        <f t="shared" si="0"/>
        <v>2</v>
      </c>
    </row>
    <row r="14" spans="1:10" ht="12.75">
      <c r="A14" s="43"/>
      <c r="B14" s="27" t="s">
        <v>81</v>
      </c>
      <c r="C14" s="28">
        <v>1</v>
      </c>
      <c r="D14" s="28">
        <v>1</v>
      </c>
      <c r="E14" s="28">
        <v>1</v>
      </c>
      <c r="F14" s="28">
        <v>1</v>
      </c>
      <c r="G14" s="28">
        <v>0</v>
      </c>
      <c r="H14" s="28">
        <v>0</v>
      </c>
      <c r="I14" s="28">
        <f>C14+E14+G14</f>
        <v>2</v>
      </c>
      <c r="J14" s="21">
        <f>D14+F14+H14</f>
        <v>2</v>
      </c>
    </row>
    <row r="15" spans="1:10" ht="12.75">
      <c r="A15" s="43"/>
      <c r="B15" s="27" t="s">
        <v>82</v>
      </c>
      <c r="C15" s="28">
        <v>2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  <c r="I15" s="28">
        <f>C15+E15+G15</f>
        <v>2</v>
      </c>
      <c r="J15" s="21">
        <f>D15+F15+H15</f>
        <v>1</v>
      </c>
    </row>
    <row r="16" spans="1:10" ht="12.75">
      <c r="A16" s="43"/>
      <c r="B16" s="16" t="s">
        <v>52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f t="shared" si="0"/>
        <v>0</v>
      </c>
      <c r="J16" s="15">
        <f t="shared" si="0"/>
        <v>0</v>
      </c>
    </row>
    <row r="17" spans="1:10" ht="12.75">
      <c r="A17" s="43"/>
      <c r="B17" s="14" t="s">
        <v>22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f t="shared" si="0"/>
        <v>0</v>
      </c>
      <c r="J17" s="21">
        <f t="shared" si="0"/>
        <v>0</v>
      </c>
    </row>
    <row r="18" spans="1:10" ht="12.75">
      <c r="A18" s="43"/>
      <c r="B18" s="16" t="s">
        <v>53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f t="shared" si="0"/>
        <v>0</v>
      </c>
      <c r="J18" s="15">
        <f t="shared" si="0"/>
        <v>0</v>
      </c>
    </row>
    <row r="19" spans="1:10" ht="12.75">
      <c r="A19" s="43"/>
      <c r="B19" s="14" t="s">
        <v>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f t="shared" si="0"/>
        <v>0</v>
      </c>
      <c r="J19" s="21">
        <f t="shared" si="0"/>
        <v>0</v>
      </c>
    </row>
    <row r="20" spans="1:10" ht="12.75">
      <c r="A20" s="43"/>
      <c r="B20" s="16" t="s">
        <v>25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f t="shared" si="0"/>
        <v>0</v>
      </c>
      <c r="J20" s="15">
        <f t="shared" si="0"/>
        <v>0</v>
      </c>
    </row>
    <row r="21" spans="1:10" ht="12.75">
      <c r="A21" s="43"/>
      <c r="B21" s="14" t="s">
        <v>64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f t="shared" si="0"/>
        <v>0</v>
      </c>
      <c r="J21" s="21">
        <f t="shared" si="0"/>
        <v>0</v>
      </c>
    </row>
    <row r="22" spans="1:10" ht="12.75">
      <c r="A22" s="43"/>
      <c r="B22" s="16" t="s">
        <v>63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f t="shared" si="0"/>
        <v>0</v>
      </c>
      <c r="J22" s="15">
        <f t="shared" si="0"/>
        <v>0</v>
      </c>
    </row>
    <row r="23" spans="1:10" ht="12.75">
      <c r="A23" s="43"/>
      <c r="B23" s="14" t="s">
        <v>21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f t="shared" si="0"/>
        <v>0</v>
      </c>
      <c r="J23" s="21">
        <f t="shared" si="0"/>
        <v>0</v>
      </c>
    </row>
    <row r="24" spans="1:10" ht="12.75">
      <c r="A24" s="43"/>
      <c r="B24" s="16" t="s">
        <v>5</v>
      </c>
      <c r="C24" s="17">
        <v>1</v>
      </c>
      <c r="D24" s="17">
        <v>1</v>
      </c>
      <c r="E24" s="17">
        <v>4</v>
      </c>
      <c r="F24" s="17">
        <v>2</v>
      </c>
      <c r="G24" s="17">
        <v>0</v>
      </c>
      <c r="H24" s="17">
        <v>0</v>
      </c>
      <c r="I24" s="17">
        <f t="shared" si="0"/>
        <v>5</v>
      </c>
      <c r="J24" s="15">
        <f t="shared" si="0"/>
        <v>3</v>
      </c>
    </row>
    <row r="25" spans="1:10" ht="12.75">
      <c r="A25" s="43"/>
      <c r="B25" s="14" t="s">
        <v>33</v>
      </c>
      <c r="C25" s="20">
        <v>1</v>
      </c>
      <c r="D25" s="20">
        <v>1</v>
      </c>
      <c r="E25" s="20">
        <v>0</v>
      </c>
      <c r="F25" s="20">
        <v>0</v>
      </c>
      <c r="G25" s="20">
        <v>1</v>
      </c>
      <c r="H25" s="20">
        <v>1</v>
      </c>
      <c r="I25" s="20">
        <f t="shared" si="0"/>
        <v>2</v>
      </c>
      <c r="J25" s="21">
        <f t="shared" si="0"/>
        <v>2</v>
      </c>
    </row>
    <row r="26" spans="1:10" ht="12.75">
      <c r="A26" s="43"/>
      <c r="B26" s="16" t="s">
        <v>32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f t="shared" si="0"/>
        <v>0</v>
      </c>
      <c r="J26" s="15">
        <f t="shared" si="0"/>
        <v>0</v>
      </c>
    </row>
    <row r="27" spans="1:10" ht="12.75">
      <c r="A27" s="43"/>
      <c r="B27" s="14" t="s">
        <v>14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f t="shared" si="0"/>
        <v>0</v>
      </c>
      <c r="J27" s="21">
        <f t="shared" si="0"/>
        <v>0</v>
      </c>
    </row>
    <row r="28" spans="1:10" ht="12.75">
      <c r="A28" s="43"/>
      <c r="B28" s="16" t="s">
        <v>17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f t="shared" si="0"/>
        <v>0</v>
      </c>
      <c r="J28" s="15">
        <f t="shared" si="0"/>
        <v>0</v>
      </c>
    </row>
    <row r="29" spans="1:10" ht="12.75">
      <c r="A29" s="43"/>
      <c r="B29" s="14" t="s">
        <v>54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f t="shared" si="0"/>
        <v>0</v>
      </c>
      <c r="J29" s="21">
        <f t="shared" si="0"/>
        <v>0</v>
      </c>
    </row>
    <row r="30" spans="1:10" ht="12.75">
      <c r="A30" s="43"/>
      <c r="B30" s="16" t="s">
        <v>55</v>
      </c>
      <c r="C30" s="17">
        <v>0</v>
      </c>
      <c r="D30" s="17">
        <v>0</v>
      </c>
      <c r="E30" s="17">
        <v>3</v>
      </c>
      <c r="F30" s="17">
        <v>0</v>
      </c>
      <c r="G30" s="17">
        <v>0</v>
      </c>
      <c r="H30" s="17">
        <v>0</v>
      </c>
      <c r="I30" s="17">
        <f t="shared" si="0"/>
        <v>3</v>
      </c>
      <c r="J30" s="15">
        <f t="shared" si="0"/>
        <v>0</v>
      </c>
    </row>
    <row r="31" spans="1:10" ht="12.75">
      <c r="A31" s="43"/>
      <c r="B31" s="16" t="s">
        <v>72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f t="shared" si="0"/>
        <v>0</v>
      </c>
      <c r="J31" s="15">
        <f t="shared" si="0"/>
        <v>0</v>
      </c>
    </row>
    <row r="32" spans="1:10" ht="12.75">
      <c r="A32" s="43"/>
      <c r="B32" s="16" t="s">
        <v>73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f t="shared" si="0"/>
        <v>0</v>
      </c>
      <c r="J32" s="15">
        <f t="shared" si="0"/>
        <v>0</v>
      </c>
    </row>
    <row r="33" spans="1:10" ht="12.75">
      <c r="A33" s="43"/>
      <c r="B33" s="14" t="s">
        <v>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f t="shared" si="0"/>
        <v>0</v>
      </c>
      <c r="J33" s="21">
        <f t="shared" si="0"/>
        <v>0</v>
      </c>
    </row>
    <row r="34" spans="1:10" ht="12.75">
      <c r="A34" s="43"/>
      <c r="B34" s="16" t="s">
        <v>56</v>
      </c>
      <c r="C34" s="17">
        <v>1</v>
      </c>
      <c r="D34" s="17">
        <v>1</v>
      </c>
      <c r="E34" s="17">
        <v>1</v>
      </c>
      <c r="F34" s="17">
        <v>1</v>
      </c>
      <c r="G34" s="17">
        <v>1</v>
      </c>
      <c r="H34" s="17">
        <v>0</v>
      </c>
      <c r="I34" s="17">
        <f t="shared" si="0"/>
        <v>3</v>
      </c>
      <c r="J34" s="15">
        <f t="shared" si="0"/>
        <v>2</v>
      </c>
    </row>
    <row r="35" spans="1:10" ht="12.75">
      <c r="A35" s="43"/>
      <c r="B35" s="14" t="s">
        <v>16</v>
      </c>
      <c r="C35" s="20">
        <v>1</v>
      </c>
      <c r="D35" s="20">
        <v>1</v>
      </c>
      <c r="E35" s="20">
        <v>1</v>
      </c>
      <c r="F35" s="20">
        <v>0</v>
      </c>
      <c r="G35" s="20">
        <v>2</v>
      </c>
      <c r="H35" s="20">
        <v>0</v>
      </c>
      <c r="I35" s="20">
        <f t="shared" si="0"/>
        <v>4</v>
      </c>
      <c r="J35" s="21">
        <f t="shared" si="0"/>
        <v>1</v>
      </c>
    </row>
    <row r="36" spans="1:10" ht="12.75">
      <c r="A36" s="43"/>
      <c r="B36" s="16" t="s">
        <v>57</v>
      </c>
      <c r="C36" s="17">
        <v>1</v>
      </c>
      <c r="D36" s="17">
        <v>1</v>
      </c>
      <c r="E36" s="17">
        <v>1</v>
      </c>
      <c r="F36" s="17">
        <v>1</v>
      </c>
      <c r="G36" s="17">
        <v>0</v>
      </c>
      <c r="H36" s="17">
        <v>0</v>
      </c>
      <c r="I36" s="17">
        <f t="shared" si="0"/>
        <v>2</v>
      </c>
      <c r="J36" s="15">
        <f t="shared" si="0"/>
        <v>2</v>
      </c>
    </row>
    <row r="37" spans="1:10" ht="12.75">
      <c r="A37" s="43"/>
      <c r="B37" s="14" t="s">
        <v>58</v>
      </c>
      <c r="C37" s="20">
        <v>0</v>
      </c>
      <c r="D37" s="20">
        <v>0</v>
      </c>
      <c r="E37" s="20">
        <v>1</v>
      </c>
      <c r="F37" s="20">
        <v>0</v>
      </c>
      <c r="G37" s="20">
        <v>0</v>
      </c>
      <c r="H37" s="20">
        <v>0</v>
      </c>
      <c r="I37" s="20">
        <f t="shared" si="0"/>
        <v>1</v>
      </c>
      <c r="J37" s="21">
        <f t="shared" si="0"/>
        <v>0</v>
      </c>
    </row>
    <row r="38" spans="1:10" ht="12.75">
      <c r="A38" s="43"/>
      <c r="B38" s="16" t="s">
        <v>13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f t="shared" si="0"/>
        <v>0</v>
      </c>
      <c r="J38" s="15">
        <f t="shared" si="0"/>
        <v>0</v>
      </c>
    </row>
    <row r="39" spans="1:10" ht="12.75">
      <c r="A39" s="43"/>
      <c r="B39" s="16" t="s">
        <v>70</v>
      </c>
      <c r="C39" s="17">
        <v>2</v>
      </c>
      <c r="D39" s="17">
        <v>2</v>
      </c>
      <c r="E39" s="17">
        <v>1</v>
      </c>
      <c r="F39" s="17">
        <v>1</v>
      </c>
      <c r="G39" s="17">
        <v>0</v>
      </c>
      <c r="H39" s="17">
        <v>0</v>
      </c>
      <c r="I39" s="17">
        <f t="shared" si="0"/>
        <v>3</v>
      </c>
      <c r="J39" s="15">
        <f t="shared" si="0"/>
        <v>3</v>
      </c>
    </row>
    <row r="40" spans="1:10" ht="12.75">
      <c r="A40" s="43"/>
      <c r="B40" s="16" t="s">
        <v>71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f t="shared" si="0"/>
        <v>0</v>
      </c>
      <c r="J40" s="15">
        <f t="shared" si="0"/>
        <v>0</v>
      </c>
    </row>
    <row r="41" spans="1:10" ht="12.75">
      <c r="A41" s="43"/>
      <c r="B41" s="16" t="s">
        <v>76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f t="shared" si="0"/>
        <v>0</v>
      </c>
      <c r="J41" s="15">
        <f t="shared" si="0"/>
        <v>0</v>
      </c>
    </row>
    <row r="42" spans="1:10" ht="12.75">
      <c r="A42" s="43"/>
      <c r="B42" s="14" t="s">
        <v>59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f t="shared" si="0"/>
        <v>0</v>
      </c>
      <c r="J42" s="21">
        <f t="shared" si="0"/>
        <v>0</v>
      </c>
    </row>
    <row r="43" spans="1:10" ht="12.75">
      <c r="A43" s="43"/>
      <c r="B43" s="16" t="s">
        <v>60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f t="shared" si="0"/>
        <v>0</v>
      </c>
      <c r="J43" s="15">
        <f t="shared" si="0"/>
        <v>0</v>
      </c>
    </row>
    <row r="44" spans="1:10" ht="12.75">
      <c r="A44" s="43"/>
      <c r="B44" s="14" t="s">
        <v>30</v>
      </c>
      <c r="C44" s="20">
        <v>0</v>
      </c>
      <c r="D44" s="20">
        <v>1</v>
      </c>
      <c r="E44" s="20">
        <v>2</v>
      </c>
      <c r="F44" s="20">
        <v>1</v>
      </c>
      <c r="G44" s="20">
        <v>1</v>
      </c>
      <c r="H44" s="20">
        <v>1</v>
      </c>
      <c r="I44" s="20">
        <f t="shared" si="0"/>
        <v>3</v>
      </c>
      <c r="J44" s="21">
        <f t="shared" si="0"/>
        <v>3</v>
      </c>
    </row>
    <row r="45" spans="1:10" ht="12.75">
      <c r="A45" s="43"/>
      <c r="B45" s="16" t="s">
        <v>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f t="shared" si="0"/>
        <v>0</v>
      </c>
      <c r="J45" s="15">
        <f t="shared" si="0"/>
        <v>0</v>
      </c>
    </row>
    <row r="46" spans="1:10" ht="12.75">
      <c r="A46" s="43"/>
      <c r="B46" s="16" t="s">
        <v>77</v>
      </c>
      <c r="C46" s="17">
        <v>1</v>
      </c>
      <c r="D46" s="17">
        <v>1</v>
      </c>
      <c r="E46" s="17">
        <v>1</v>
      </c>
      <c r="F46" s="17">
        <v>1</v>
      </c>
      <c r="G46" s="17">
        <v>3</v>
      </c>
      <c r="H46" s="17">
        <v>1</v>
      </c>
      <c r="I46" s="17">
        <f t="shared" si="0"/>
        <v>5</v>
      </c>
      <c r="J46" s="15">
        <f t="shared" si="0"/>
        <v>3</v>
      </c>
    </row>
    <row r="47" spans="1:10" ht="12.75">
      <c r="A47" s="43"/>
      <c r="B47" s="16" t="s">
        <v>78</v>
      </c>
      <c r="C47" s="17">
        <v>0</v>
      </c>
      <c r="D47" s="17">
        <v>0</v>
      </c>
      <c r="E47" s="17">
        <v>1</v>
      </c>
      <c r="F47" s="17">
        <v>1</v>
      </c>
      <c r="G47" s="17">
        <v>0</v>
      </c>
      <c r="H47" s="17">
        <v>0</v>
      </c>
      <c r="I47" s="17">
        <f t="shared" si="0"/>
        <v>1</v>
      </c>
      <c r="J47" s="15">
        <f t="shared" si="0"/>
        <v>1</v>
      </c>
    </row>
    <row r="48" spans="1:10" ht="12.75">
      <c r="A48" s="43"/>
      <c r="B48" s="16" t="s">
        <v>67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f t="shared" si="0"/>
        <v>0</v>
      </c>
      <c r="J48" s="15">
        <f t="shared" si="0"/>
        <v>0</v>
      </c>
    </row>
    <row r="49" spans="1:10" ht="12.75">
      <c r="A49" s="43"/>
      <c r="B49" s="16" t="s">
        <v>68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f t="shared" si="0"/>
        <v>0</v>
      </c>
      <c r="J49" s="15">
        <f t="shared" si="0"/>
        <v>0</v>
      </c>
    </row>
    <row r="50" spans="1:10" ht="12.75">
      <c r="A50" s="43"/>
      <c r="B50" s="16" t="s">
        <v>69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f t="shared" si="0"/>
        <v>0</v>
      </c>
      <c r="J50" s="15">
        <f t="shared" si="0"/>
        <v>0</v>
      </c>
    </row>
    <row r="51" spans="1:10" ht="12.75">
      <c r="A51" s="43"/>
      <c r="B51" s="14" t="s">
        <v>9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f t="shared" si="0"/>
        <v>0</v>
      </c>
      <c r="J51" s="21">
        <f t="shared" si="0"/>
        <v>0</v>
      </c>
    </row>
    <row r="52" spans="1:10" ht="12.75">
      <c r="A52" s="43"/>
      <c r="B52" s="16" t="s">
        <v>62</v>
      </c>
      <c r="C52" s="17">
        <v>0</v>
      </c>
      <c r="D52" s="17">
        <v>0</v>
      </c>
      <c r="E52" s="17">
        <v>2</v>
      </c>
      <c r="F52" s="17">
        <v>2</v>
      </c>
      <c r="G52" s="17">
        <v>0</v>
      </c>
      <c r="H52" s="17">
        <v>0</v>
      </c>
      <c r="I52" s="17">
        <f t="shared" si="0"/>
        <v>2</v>
      </c>
      <c r="J52" s="15">
        <f t="shared" si="0"/>
        <v>2</v>
      </c>
    </row>
    <row r="53" spans="1:10" ht="12.75">
      <c r="A53" s="43"/>
      <c r="B53" s="14" t="s">
        <v>65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f t="shared" si="0"/>
        <v>0</v>
      </c>
      <c r="J53" s="21">
        <f t="shared" si="0"/>
        <v>0</v>
      </c>
    </row>
    <row r="54" spans="1:10" ht="12.75">
      <c r="A54" s="43"/>
      <c r="B54" s="16" t="s">
        <v>66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f t="shared" si="0"/>
        <v>0</v>
      </c>
      <c r="J54" s="15">
        <f t="shared" si="0"/>
        <v>0</v>
      </c>
    </row>
    <row r="55" spans="1:10" ht="12.75">
      <c r="A55" s="43"/>
      <c r="B55" s="16" t="s">
        <v>80</v>
      </c>
      <c r="C55" s="17">
        <v>0</v>
      </c>
      <c r="D55" s="17">
        <v>0</v>
      </c>
      <c r="E55" s="17">
        <v>0</v>
      </c>
      <c r="F55" s="17">
        <v>0</v>
      </c>
      <c r="G55" s="17">
        <v>1</v>
      </c>
      <c r="H55" s="17">
        <v>0</v>
      </c>
      <c r="I55" s="17">
        <f t="shared" si="0"/>
        <v>1</v>
      </c>
      <c r="J55" s="15">
        <f t="shared" si="0"/>
        <v>0</v>
      </c>
    </row>
    <row r="56" spans="1:10" ht="12.75">
      <c r="A56" s="43"/>
      <c r="B56" s="16" t="s">
        <v>79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f>C56+E56+G56</f>
        <v>0</v>
      </c>
      <c r="J56" s="15">
        <f>D56+F56+H56</f>
        <v>0</v>
      </c>
    </row>
    <row r="57" spans="1:10" ht="12.75">
      <c r="A57" s="43"/>
      <c r="B57" s="16" t="s">
        <v>74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f t="shared" si="0"/>
        <v>0</v>
      </c>
      <c r="J57" s="15">
        <f t="shared" si="0"/>
        <v>0</v>
      </c>
    </row>
    <row r="58" spans="1:10" ht="12.75">
      <c r="A58" s="43"/>
      <c r="B58" s="16" t="s">
        <v>75</v>
      </c>
      <c r="C58" s="17">
        <v>0</v>
      </c>
      <c r="D58" s="17">
        <v>0</v>
      </c>
      <c r="E58" s="17">
        <v>1</v>
      </c>
      <c r="F58" s="17">
        <v>1</v>
      </c>
      <c r="G58" s="17">
        <v>0</v>
      </c>
      <c r="H58" s="17">
        <v>0</v>
      </c>
      <c r="I58" s="17">
        <f t="shared" si="0"/>
        <v>1</v>
      </c>
      <c r="J58" s="15">
        <f t="shared" si="0"/>
        <v>1</v>
      </c>
    </row>
    <row r="59" spans="1:10" ht="12.75">
      <c r="A59" s="43"/>
      <c r="B59" s="27" t="s">
        <v>61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f t="shared" si="0"/>
        <v>0</v>
      </c>
      <c r="J59" s="21">
        <f t="shared" si="0"/>
        <v>0</v>
      </c>
    </row>
    <row r="60" spans="1:10" ht="13.5" thickBot="1">
      <c r="A60" s="34" t="s">
        <v>48</v>
      </c>
      <c r="B60" s="44"/>
      <c r="C60" s="19">
        <f aca="true" t="shared" si="1" ref="C60:H60">SUM(C4:C59)</f>
        <v>48</v>
      </c>
      <c r="D60" s="19">
        <f t="shared" si="1"/>
        <v>41</v>
      </c>
      <c r="E60" s="19">
        <f t="shared" si="1"/>
        <v>97</v>
      </c>
      <c r="F60" s="19">
        <f t="shared" si="1"/>
        <v>66</v>
      </c>
      <c r="G60" s="19">
        <f t="shared" si="1"/>
        <v>44</v>
      </c>
      <c r="H60" s="19">
        <f t="shared" si="1"/>
        <v>23</v>
      </c>
      <c r="I60" s="25">
        <f>+C60+E60+G60</f>
        <v>189</v>
      </c>
      <c r="J60" s="26">
        <f>+D60+F60+H60</f>
        <v>130</v>
      </c>
    </row>
  </sheetData>
  <sheetProtection/>
  <mergeCells count="10">
    <mergeCell ref="A4:A59"/>
    <mergeCell ref="A60:B60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2015-01-15T12:19:12Z</dcterms:modified>
  <cp:category/>
  <cp:version/>
  <cp:contentType/>
  <cp:contentStatus/>
</cp:coreProperties>
</file>