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420" windowHeight="438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<sst xmlns="http://schemas.openxmlformats.org/spreadsheetml/2006/main" count="106" uniqueCount="82">
  <si>
    <t>Bagno a Ripoli</t>
  </si>
  <si>
    <t>UCRAINA</t>
  </si>
  <si>
    <t>Primaria</t>
  </si>
  <si>
    <t>Infanzia</t>
  </si>
  <si>
    <t>Secondaria 1°</t>
  </si>
  <si>
    <t>MAURITIUS</t>
  </si>
  <si>
    <t>Secondaria 2°</t>
  </si>
  <si>
    <t>Bagno a Ripoli Totale</t>
  </si>
  <si>
    <t>Stranieri</t>
  </si>
  <si>
    <t>Italiani</t>
  </si>
  <si>
    <t>Frequentanti</t>
  </si>
  <si>
    <t>Infanzia Totale</t>
  </si>
  <si>
    <t>Primaria Totale</t>
  </si>
  <si>
    <t>Secondaria 1° Totale</t>
  </si>
  <si>
    <t>Secondaria 2° Totale</t>
  </si>
  <si>
    <t>Comune</t>
  </si>
  <si>
    <t>Scuola</t>
  </si>
  <si>
    <t xml:space="preserve"> % Stranieri</t>
  </si>
  <si>
    <t>Totale Stranieri</t>
  </si>
  <si>
    <t>Nazionalità</t>
  </si>
  <si>
    <t>Nati Italia</t>
  </si>
  <si>
    <t>Totale Nati Italia</t>
  </si>
  <si>
    <t xml:space="preserve"> B. Cocchi</t>
  </si>
  <si>
    <t xml:space="preserve"> C. Franci</t>
  </si>
  <si>
    <t xml:space="preserve"> Croce </t>
  </si>
  <si>
    <t xml:space="preserve"> L. Milani</t>
  </si>
  <si>
    <t xml:space="preserve"> M. Masi</t>
  </si>
  <si>
    <t xml:space="preserve"> Padule</t>
  </si>
  <si>
    <t xml:space="preserve"> Rimaggio</t>
  </si>
  <si>
    <t xml:space="preserve"> G. Marconi</t>
  </si>
  <si>
    <t xml:space="preserve"> L. Michelet</t>
  </si>
  <si>
    <t>Granacci</t>
  </si>
  <si>
    <t>Redi</t>
  </si>
  <si>
    <t xml:space="preserve">Gobetti Volta </t>
  </si>
  <si>
    <t xml:space="preserve">Agnoletti </t>
  </si>
  <si>
    <t xml:space="preserve">Bagno a Ripoli </t>
  </si>
  <si>
    <t>Ordine di scuola</t>
  </si>
  <si>
    <t>Istituto Comprensivo</t>
  </si>
  <si>
    <t>Mattei</t>
  </si>
  <si>
    <t>Caponnetto</t>
  </si>
  <si>
    <t xml:space="preserve"> F.lli Manzi</t>
  </si>
  <si>
    <t>BRITANNICA</t>
  </si>
  <si>
    <t>CINGALESE</t>
  </si>
  <si>
    <t xml:space="preserve">COLOMBIANA </t>
  </si>
  <si>
    <t>EGIZIANA</t>
  </si>
  <si>
    <t xml:space="preserve">FRANCESE </t>
  </si>
  <si>
    <t>GIAPPONESE</t>
  </si>
  <si>
    <t>KOSOVARA</t>
  </si>
  <si>
    <t>MAROCCHINA</t>
  </si>
  <si>
    <t>PERUVIANA</t>
  </si>
  <si>
    <t>RUMENA</t>
  </si>
  <si>
    <t>ALBANESE</t>
  </si>
  <si>
    <t>BENGALESE</t>
  </si>
  <si>
    <t>CINESE</t>
  </si>
  <si>
    <t>INDIANA</t>
  </si>
  <si>
    <t>SLOVENA</t>
  </si>
  <si>
    <t>TUNISINA</t>
  </si>
  <si>
    <t>FILIPPINA</t>
  </si>
  <si>
    <t>SENEGALESE</t>
  </si>
  <si>
    <t>BENINESE</t>
  </si>
  <si>
    <t>BULGARA</t>
  </si>
  <si>
    <t>MACEDONE</t>
  </si>
  <si>
    <t>MOLDAVA</t>
  </si>
  <si>
    <t>MESSICANA</t>
  </si>
  <si>
    <t>SIERRA LEONE</t>
  </si>
  <si>
    <t>IVORIANA</t>
  </si>
  <si>
    <t>Nazionalità degli alunni stranieri iscritti nelle scuole di Bagno a Ripoli a.s. 2016/17</t>
  </si>
  <si>
    <t>Alunni stranieri iscritti nelle scuole di Bagno a Ripoli a.s. 2016/17</t>
  </si>
  <si>
    <t>ARGENTINA</t>
  </si>
  <si>
    <t>BRASILIANA</t>
  </si>
  <si>
    <t>CUBANA</t>
  </si>
  <si>
    <t>DOMINICANA</t>
  </si>
  <si>
    <t>ECUADORIANA</t>
  </si>
  <si>
    <t>ERITREA</t>
  </si>
  <si>
    <t>ETIOPE</t>
  </si>
  <si>
    <t>GEORGIANA</t>
  </si>
  <si>
    <t>GRECA</t>
  </si>
  <si>
    <t>NEPALESE</t>
  </si>
  <si>
    <t>NIGERIANA</t>
  </si>
  <si>
    <t>POLACCA</t>
  </si>
  <si>
    <t>SPAGNOLA</t>
  </si>
  <si>
    <t>TEDESCA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</si>
</sst>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0.0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1" xfId="0" applyNumberFormat="1" applyFont="1" applyFill="1" applyBorder="1" applyAlignment="1">
      <alignment horizontal="center" vertical="center"/>
    </xf>
    <xf numFmtId="188" fontId="2" fillId="32" borderId="10" xfId="0" applyNumberFormat="1" applyFont="1" applyFill="1" applyBorder="1" applyAlignment="1">
      <alignment horizontal="center" vertical="center"/>
    </xf>
    <xf numFmtId="188" fontId="1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2" fillId="34" borderId="13" xfId="0" applyNumberFormat="1" applyFont="1" applyFill="1" applyBorder="1" applyAlignment="1">
      <alignment horizontal="center" vertical="center" wrapText="1"/>
    </xf>
    <xf numFmtId="186" fontId="1" fillId="33" borderId="14" xfId="0" applyNumberFormat="1" applyFont="1" applyFill="1" applyBorder="1" applyAlignment="1">
      <alignment/>
    </xf>
    <xf numFmtId="188" fontId="2" fillId="33" borderId="12" xfId="0" applyNumberFormat="1" applyFont="1" applyFill="1" applyBorder="1" applyAlignment="1">
      <alignment vertical="center" wrapText="1"/>
    </xf>
    <xf numFmtId="188" fontId="2" fillId="33" borderId="12" xfId="0" applyNumberFormat="1" applyFont="1" applyFill="1" applyBorder="1" applyAlignment="1">
      <alignment/>
    </xf>
    <xf numFmtId="188" fontId="2" fillId="32" borderId="15" xfId="0" applyNumberFormat="1" applyFont="1" applyFill="1" applyBorder="1" applyAlignment="1">
      <alignment horizontal="center" vertical="center" wrapText="1"/>
    </xf>
    <xf numFmtId="188" fontId="2" fillId="34" borderId="13" xfId="43" applyNumberFormat="1" applyFont="1" applyFill="1" applyBorder="1" applyAlignment="1">
      <alignment horizontal="right"/>
    </xf>
    <xf numFmtId="188" fontId="2" fillId="34" borderId="16" xfId="43" applyNumberFormat="1" applyFont="1" applyFill="1" applyBorder="1" applyAlignment="1">
      <alignment horizontal="right"/>
    </xf>
    <xf numFmtId="188" fontId="1" fillId="33" borderId="12" xfId="43" applyNumberFormat="1" applyFont="1" applyFill="1" applyBorder="1" applyAlignment="1">
      <alignment/>
    </xf>
    <xf numFmtId="188" fontId="2" fillId="35" borderId="12" xfId="43" applyNumberFormat="1" applyFont="1" applyFill="1" applyBorder="1" applyAlignment="1">
      <alignment/>
    </xf>
    <xf numFmtId="188" fontId="2" fillId="34" borderId="17" xfId="43" applyNumberFormat="1" applyFont="1" applyFill="1" applyBorder="1" applyAlignment="1">
      <alignment/>
    </xf>
    <xf numFmtId="186" fontId="2" fillId="34" borderId="18" xfId="0" applyNumberFormat="1" applyFont="1" applyFill="1" applyBorder="1" applyAlignment="1">
      <alignment/>
    </xf>
    <xf numFmtId="188" fontId="1" fillId="36" borderId="12" xfId="0" applyNumberFormat="1" applyFont="1" applyFill="1" applyBorder="1" applyAlignment="1">
      <alignment horizontal="center" vertical="center" wrapText="1"/>
    </xf>
    <xf numFmtId="188" fontId="1" fillId="36" borderId="12" xfId="43" applyNumberFormat="1" applyFont="1" applyFill="1" applyBorder="1" applyAlignment="1">
      <alignment/>
    </xf>
    <xf numFmtId="186" fontId="1" fillId="36" borderId="14" xfId="0" applyNumberFormat="1" applyFont="1" applyFill="1" applyBorder="1" applyAlignment="1">
      <alignment/>
    </xf>
    <xf numFmtId="188" fontId="2" fillId="37" borderId="13" xfId="43" applyNumberFormat="1" applyFont="1" applyFill="1" applyBorder="1" applyAlignment="1">
      <alignment/>
    </xf>
    <xf numFmtId="188" fontId="1" fillId="38" borderId="12" xfId="0" applyNumberFormat="1" applyFont="1" applyFill="1" applyBorder="1" applyAlignment="1">
      <alignment horizontal="center" vertical="center" wrapText="1"/>
    </xf>
    <xf numFmtId="1" fontId="1" fillId="38" borderId="19" xfId="43" applyNumberFormat="1" applyFont="1" applyFill="1" applyBorder="1" applyAlignment="1">
      <alignment vertical="center"/>
    </xf>
    <xf numFmtId="0" fontId="1" fillId="38" borderId="19" xfId="43" applyNumberFormat="1" applyFont="1" applyFill="1" applyBorder="1" applyAlignment="1">
      <alignment vertical="center"/>
    </xf>
    <xf numFmtId="0" fontId="1" fillId="38" borderId="20" xfId="43" applyNumberFormat="1" applyFont="1" applyFill="1" applyBorder="1" applyAlignment="1">
      <alignment vertical="center"/>
    </xf>
    <xf numFmtId="1" fontId="1" fillId="38" borderId="12" xfId="43" applyNumberFormat="1" applyFont="1" applyFill="1" applyBorder="1" applyAlignment="1">
      <alignment vertical="center"/>
    </xf>
    <xf numFmtId="1" fontId="1" fillId="38" borderId="21" xfId="43" applyNumberFormat="1" applyFont="1" applyFill="1" applyBorder="1" applyAlignment="1">
      <alignment vertical="center"/>
    </xf>
    <xf numFmtId="188" fontId="1" fillId="38" borderId="21" xfId="0" applyNumberFormat="1" applyFont="1" applyFill="1" applyBorder="1" applyAlignment="1">
      <alignment horizontal="center" vertical="center" wrapText="1"/>
    </xf>
    <xf numFmtId="188" fontId="2" fillId="35" borderId="12" xfId="0" applyNumberFormat="1" applyFont="1" applyFill="1" applyBorder="1" applyAlignment="1">
      <alignment horizontal="center" vertical="center" wrapText="1"/>
    </xf>
    <xf numFmtId="188" fontId="2" fillId="35" borderId="12" xfId="0" applyNumberFormat="1" applyFont="1" applyFill="1" applyBorder="1" applyAlignment="1">
      <alignment horizont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3" xfId="0" applyNumberFormat="1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2" fillId="39" borderId="24" xfId="0" applyFont="1" applyFill="1" applyBorder="1" applyAlignment="1">
      <alignment horizontal="center"/>
    </xf>
    <xf numFmtId="188" fontId="2" fillId="34" borderId="25" xfId="0" applyNumberFormat="1" applyFont="1" applyFill="1" applyBorder="1" applyAlignment="1">
      <alignment horizontal="center" vertical="center" wrapText="1"/>
    </xf>
    <xf numFmtId="188" fontId="2" fillId="34" borderId="17" xfId="0" applyNumberFormat="1" applyFont="1" applyFill="1" applyBorder="1" applyAlignment="1">
      <alignment horizontal="center"/>
    </xf>
    <xf numFmtId="188" fontId="2" fillId="35" borderId="26" xfId="0" applyNumberFormat="1" applyFont="1" applyFill="1" applyBorder="1" applyAlignment="1">
      <alignment horizontal="center" wrapText="1"/>
    </xf>
    <xf numFmtId="188" fontId="2" fillId="35" borderId="27" xfId="0" applyNumberFormat="1" applyFont="1" applyFill="1" applyBorder="1" applyAlignment="1">
      <alignment horizontal="center" wrapText="1"/>
    </xf>
    <xf numFmtId="188" fontId="2" fillId="35" borderId="28" xfId="0" applyNumberFormat="1" applyFont="1" applyFill="1" applyBorder="1" applyAlignment="1">
      <alignment horizontal="center" wrapText="1"/>
    </xf>
    <xf numFmtId="188" fontId="2" fillId="33" borderId="21" xfId="0" applyNumberFormat="1" applyFont="1" applyFill="1" applyBorder="1" applyAlignment="1">
      <alignment horizontal="center" vertical="center" wrapText="1"/>
    </xf>
    <xf numFmtId="188" fontId="2" fillId="33" borderId="29" xfId="0" applyNumberFormat="1" applyFont="1" applyFill="1" applyBorder="1" applyAlignment="1">
      <alignment horizontal="center" vertical="center" wrapText="1"/>
    </xf>
    <xf numFmtId="188" fontId="2" fillId="33" borderId="19" xfId="0" applyNumberFormat="1" applyFont="1" applyFill="1" applyBorder="1" applyAlignment="1">
      <alignment horizontal="center" vertical="center" wrapText="1"/>
    </xf>
    <xf numFmtId="188" fontId="2" fillId="33" borderId="21" xfId="0" applyNumberFormat="1" applyFont="1" applyFill="1" applyBorder="1" applyAlignment="1">
      <alignment horizontal="center"/>
    </xf>
    <xf numFmtId="188" fontId="2" fillId="33" borderId="19" xfId="0" applyNumberFormat="1" applyFont="1" applyFill="1" applyBorder="1" applyAlignment="1">
      <alignment horizontal="center"/>
    </xf>
    <xf numFmtId="188" fontId="2" fillId="34" borderId="3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/>
    </xf>
    <xf numFmtId="188" fontId="2" fillId="32" borderId="11" xfId="0" applyNumberFormat="1" applyFont="1" applyFill="1" applyBorder="1" applyAlignment="1">
      <alignment horizontal="center" vertical="center"/>
    </xf>
    <xf numFmtId="188" fontId="2" fillId="32" borderId="30" xfId="0" applyNumberFormat="1" applyFont="1" applyFill="1" applyBorder="1" applyAlignment="1">
      <alignment horizontal="center" vertical="center"/>
    </xf>
    <xf numFmtId="188" fontId="2" fillId="34" borderId="31" xfId="0" applyNumberFormat="1" applyFont="1" applyFill="1" applyBorder="1" applyAlignment="1">
      <alignment horizontal="center" vertical="center" wrapText="1"/>
    </xf>
    <xf numFmtId="188" fontId="2" fillId="34" borderId="27" xfId="0" applyNumberFormat="1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188" fontId="2" fillId="34" borderId="19" xfId="43" applyNumberFormat="1" applyFont="1" applyFill="1" applyBorder="1" applyAlignment="1">
      <alignment horizontal="right" vertical="center"/>
    </xf>
    <xf numFmtId="186" fontId="2" fillId="37" borderId="16" xfId="0" applyNumberFormat="1" applyFont="1" applyFill="1" applyBorder="1" applyAlignment="1">
      <alignment/>
    </xf>
    <xf numFmtId="186" fontId="2" fillId="35" borderId="14" xfId="0" applyNumberFormat="1" applyFont="1" applyFill="1" applyBorder="1" applyAlignment="1">
      <alignment/>
    </xf>
    <xf numFmtId="188" fontId="2" fillId="34" borderId="32" xfId="0" applyNumberFormat="1" applyFont="1" applyFill="1" applyBorder="1" applyAlignment="1">
      <alignment vertical="center" wrapText="1"/>
    </xf>
    <xf numFmtId="188" fontId="2" fillId="34" borderId="33" xfId="0" applyNumberFormat="1" applyFont="1" applyFill="1" applyBorder="1" applyAlignment="1">
      <alignment vertical="center" wrapText="1"/>
    </xf>
    <xf numFmtId="188" fontId="2" fillId="34" borderId="34" xfId="0" applyNumberFormat="1" applyFont="1" applyFill="1" applyBorder="1" applyAlignment="1">
      <alignment vertical="center" wrapText="1"/>
    </xf>
    <xf numFmtId="188" fontId="2" fillId="34" borderId="35" xfId="0" applyNumberFormat="1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Bagno a Ripoli a.s. 2016/17</a:t>
            </a:r>
          </a:p>
        </c:rich>
      </c:tx>
      <c:layout>
        <c:manualLayout>
          <c:xMode val="factor"/>
          <c:yMode val="factor"/>
          <c:x val="0.01375"/>
          <c:y val="-0.03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5"/>
          <c:y val="0.30275"/>
          <c:w val="0.6635"/>
          <c:h val="0.58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Stranieri'!$E$10,'Alunni Stranieri'!$E$15,'Alunni Stranieri'!$E$18,'Alunni Stranieri'!$E$20)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055"/>
          <c:w val="0.23575"/>
          <c:h val="0.5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Bagno a Ripoli a.s. 2016/17</a:t>
            </a:r>
          </a:p>
        </c:rich>
      </c:tx>
      <c:layout>
        <c:manualLayout>
          <c:xMode val="factor"/>
          <c:yMode val="factor"/>
          <c:x val="0.08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5425"/>
          <c:w val="0.64125"/>
          <c:h val="0.83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Stranieri'!$H$10,'Alunni Stranieri'!$H$15,'Alunni Stranieri'!$H$18,'Alunni Stranieri'!$H$20)</c:f>
              <c:numCache/>
            </c:numRef>
          </c:val>
        </c:ser>
        <c:overlap val="100"/>
        <c:gapWidth val="55"/>
        <c:axId val="60165638"/>
        <c:axId val="4619831"/>
      </c:barChart>
      <c:catAx>
        <c:axId val="60165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9831"/>
        <c:crosses val="autoZero"/>
        <c:auto val="1"/>
        <c:lblOffset val="100"/>
        <c:tickLblSkip val="1"/>
        <c:noMultiLvlLbl val="0"/>
      </c:catAx>
      <c:valAx>
        <c:axId val="4619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6563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05"/>
          <c:y val="0.43875"/>
          <c:w val="0.35925"/>
          <c:h val="0.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 nati in Italia nelle scuole di Bagno a Ripoli a.s. 2016/17</a:t>
            </a:r>
          </a:p>
        </c:rich>
      </c:tx>
      <c:layout>
        <c:manualLayout>
          <c:xMode val="factor"/>
          <c:yMode val="factor"/>
          <c:x val="-0.00225"/>
          <c:y val="-0.0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8025"/>
          <c:w val="0.69375"/>
          <c:h val="0.6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Stranieri'!$E$2:$F$2</c:f>
              <c:strCache/>
            </c:strRef>
          </c:cat>
          <c:val>
            <c:numRef>
              <c:f>'Alunni Stranieri'!$E$21:$F$21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48525"/>
          <c:w val="0.13775"/>
          <c:h val="0.1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Bagno a Ripoli a.s. 2016/17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35"/>
          <c:w val="0.739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Stranieri'!$K$2:$K$3</c:f>
              <c:strCache>
                <c:ptCount val="1"/>
                <c:pt idx="0">
                  <c:v>Secondaria 2° Totale 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Stranieri'!$K$4:$K$8</c:f>
              <c:numCache/>
            </c:numRef>
          </c:val>
        </c:ser>
        <c:ser>
          <c:idx val="1"/>
          <c:order val="1"/>
          <c:tx>
            <c:strRef>
              <c:f>'Nazionalità Alunni Stranieri'!$L$2:$L$3</c:f>
              <c:strCache>
                <c:ptCount val="1"/>
                <c:pt idx="0">
                  <c:v>Secondaria 2° Totale 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Stranieri'!$L$4:$L$8</c:f>
              <c:numCache/>
            </c:numRef>
          </c:val>
        </c:ser>
        <c:axId val="41578480"/>
        <c:axId val="38662001"/>
      </c:bar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2001"/>
        <c:crosses val="autoZero"/>
        <c:auto val="1"/>
        <c:lblOffset val="100"/>
        <c:tickLblSkip val="1"/>
        <c:noMultiLvlLbl val="0"/>
      </c:catAx>
      <c:valAx>
        <c:axId val="38662001"/>
        <c:scaling>
          <c:orientation val="minMax"/>
        </c:scaling>
        <c:axPos val="l"/>
        <c:delete val="1"/>
        <c:majorTickMark val="out"/>
        <c:minorTickMark val="none"/>
        <c:tickLblPos val="nextTo"/>
        <c:crossAx val="4157848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34"/>
          <c:w val="0.126"/>
          <c:h val="0.3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22</xdr:row>
      <xdr:rowOff>142875</xdr:rowOff>
    </xdr:from>
    <xdr:to>
      <xdr:col>11</xdr:col>
      <xdr:colOff>504825</xdr:colOff>
      <xdr:row>35</xdr:row>
      <xdr:rowOff>133350</xdr:rowOff>
    </xdr:to>
    <xdr:graphicFrame>
      <xdr:nvGraphicFramePr>
        <xdr:cNvPr id="1" name="Grafico 4"/>
        <xdr:cNvGraphicFramePr/>
      </xdr:nvGraphicFramePr>
      <xdr:xfrm>
        <a:off x="5133975" y="3390900"/>
        <a:ext cx="4895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0</xdr:rowOff>
    </xdr:from>
    <xdr:to>
      <xdr:col>12</xdr:col>
      <xdr:colOff>600075</xdr:colOff>
      <xdr:row>21</xdr:row>
      <xdr:rowOff>47625</xdr:rowOff>
    </xdr:to>
    <xdr:graphicFrame>
      <xdr:nvGraphicFramePr>
        <xdr:cNvPr id="2" name="Grafico 5"/>
        <xdr:cNvGraphicFramePr/>
      </xdr:nvGraphicFramePr>
      <xdr:xfrm>
        <a:off x="8315325" y="0"/>
        <a:ext cx="24193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3</xdr:col>
      <xdr:colOff>1123950</xdr:colOff>
      <xdr:row>36</xdr:row>
      <xdr:rowOff>28575</xdr:rowOff>
    </xdr:to>
    <xdr:graphicFrame>
      <xdr:nvGraphicFramePr>
        <xdr:cNvPr id="3" name="Grafico 1"/>
        <xdr:cNvGraphicFramePr/>
      </xdr:nvGraphicFramePr>
      <xdr:xfrm>
        <a:off x="0" y="3248025"/>
        <a:ext cx="44386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46</xdr:row>
      <xdr:rowOff>152400</xdr:rowOff>
    </xdr:from>
    <xdr:to>
      <xdr:col>10</xdr:col>
      <xdr:colOff>304800</xdr:colOff>
      <xdr:row>74</xdr:row>
      <xdr:rowOff>47625</xdr:rowOff>
    </xdr:to>
    <xdr:graphicFrame>
      <xdr:nvGraphicFramePr>
        <xdr:cNvPr id="1" name="Grafico 1"/>
        <xdr:cNvGraphicFramePr/>
      </xdr:nvGraphicFramePr>
      <xdr:xfrm>
        <a:off x="28575" y="7781925"/>
        <a:ext cx="6648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J46" sqref="J46"/>
    </sheetView>
  </sheetViews>
  <sheetFormatPr defaultColWidth="9.140625" defaultRowHeight="12.75"/>
  <cols>
    <col min="1" max="1" width="12.28125" style="5" bestFit="1" customWidth="1"/>
    <col min="2" max="2" width="18.28125" style="5" bestFit="1" customWidth="1"/>
    <col min="3" max="3" width="19.140625" style="5" bestFit="1" customWidth="1"/>
    <col min="4" max="4" width="21.421875" style="5" bestFit="1" customWidth="1"/>
    <col min="5" max="5" width="8.28125" style="5" bestFit="1" customWidth="1"/>
    <col min="6" max="6" width="8.140625" style="5" bestFit="1" customWidth="1"/>
    <col min="7" max="7" width="11.57421875" style="5" bestFit="1" customWidth="1"/>
    <col min="8" max="8" width="11.421875" style="5" customWidth="1"/>
    <col min="9" max="10" width="9.140625" style="5" customWidth="1"/>
    <col min="11" max="11" width="14.00390625" style="5" customWidth="1"/>
    <col min="12" max="16384" width="9.140625" style="5" customWidth="1"/>
  </cols>
  <sheetData>
    <row r="1" spans="1:8" ht="12" thickBot="1">
      <c r="A1" s="32" t="s">
        <v>67</v>
      </c>
      <c r="B1" s="33"/>
      <c r="C1" s="33"/>
      <c r="D1" s="33"/>
      <c r="E1" s="33"/>
      <c r="F1" s="33"/>
      <c r="G1" s="33"/>
      <c r="H1" s="34"/>
    </row>
    <row r="2" spans="1:8" ht="11.25">
      <c r="A2" s="2" t="s">
        <v>15</v>
      </c>
      <c r="B2" s="3" t="s">
        <v>36</v>
      </c>
      <c r="C2" s="3" t="s">
        <v>37</v>
      </c>
      <c r="D2" s="3" t="s">
        <v>16</v>
      </c>
      <c r="E2" s="1" t="s">
        <v>8</v>
      </c>
      <c r="F2" s="1" t="s">
        <v>9</v>
      </c>
      <c r="G2" s="1" t="s">
        <v>10</v>
      </c>
      <c r="H2" s="10" t="s">
        <v>17</v>
      </c>
    </row>
    <row r="3" spans="1:8" ht="11.25">
      <c r="A3" s="37" t="s">
        <v>35</v>
      </c>
      <c r="B3" s="40" t="s">
        <v>3</v>
      </c>
      <c r="C3" s="8" t="s">
        <v>39</v>
      </c>
      <c r="D3" s="4" t="s">
        <v>22</v>
      </c>
      <c r="E3" s="13">
        <v>0</v>
      </c>
      <c r="F3" s="13">
        <f>G3-E3</f>
        <v>80</v>
      </c>
      <c r="G3" s="13">
        <v>80</v>
      </c>
      <c r="H3" s="7">
        <f aca="true" t="shared" si="0" ref="H3:H9">+E3/G3</f>
        <v>0</v>
      </c>
    </row>
    <row r="4" spans="1:8" ht="11.25">
      <c r="A4" s="38"/>
      <c r="B4" s="41"/>
      <c r="C4" s="8" t="s">
        <v>39</v>
      </c>
      <c r="D4" s="4" t="s">
        <v>23</v>
      </c>
      <c r="E4" s="13">
        <v>4</v>
      </c>
      <c r="F4" s="13">
        <f aca="true" t="shared" si="1" ref="F4:F9">G4-E4</f>
        <v>68</v>
      </c>
      <c r="G4" s="13">
        <v>72</v>
      </c>
      <c r="H4" s="7">
        <f t="shared" si="0"/>
        <v>0.05555555555555555</v>
      </c>
    </row>
    <row r="5" spans="1:8" ht="11.25">
      <c r="A5" s="38"/>
      <c r="B5" s="41"/>
      <c r="C5" s="9" t="s">
        <v>39</v>
      </c>
      <c r="D5" s="4" t="s">
        <v>25</v>
      </c>
      <c r="E5" s="13">
        <v>18</v>
      </c>
      <c r="F5" s="13">
        <f t="shared" si="1"/>
        <v>53</v>
      </c>
      <c r="G5" s="13">
        <v>71</v>
      </c>
      <c r="H5" s="7">
        <f t="shared" si="0"/>
        <v>0.2535211267605634</v>
      </c>
    </row>
    <row r="6" spans="1:8" ht="11.25">
      <c r="A6" s="38"/>
      <c r="B6" s="41"/>
      <c r="C6" s="9" t="s">
        <v>39</v>
      </c>
      <c r="D6" s="4" t="s">
        <v>26</v>
      </c>
      <c r="E6" s="13">
        <v>16</v>
      </c>
      <c r="F6" s="13">
        <f t="shared" si="1"/>
        <v>55</v>
      </c>
      <c r="G6" s="13">
        <v>71</v>
      </c>
      <c r="H6" s="7">
        <f t="shared" si="0"/>
        <v>0.22535211267605634</v>
      </c>
    </row>
    <row r="7" spans="1:8" ht="11.25">
      <c r="A7" s="38"/>
      <c r="B7" s="41"/>
      <c r="C7" s="9" t="s">
        <v>38</v>
      </c>
      <c r="D7" s="4" t="s">
        <v>24</v>
      </c>
      <c r="E7" s="13">
        <v>3</v>
      </c>
      <c r="F7" s="13">
        <f t="shared" si="1"/>
        <v>57</v>
      </c>
      <c r="G7" s="13">
        <v>60</v>
      </c>
      <c r="H7" s="7">
        <f t="shared" si="0"/>
        <v>0.05</v>
      </c>
    </row>
    <row r="8" spans="1:8" ht="11.25">
      <c r="A8" s="38"/>
      <c r="B8" s="41"/>
      <c r="C8" s="9" t="s">
        <v>38</v>
      </c>
      <c r="D8" s="4" t="s">
        <v>27</v>
      </c>
      <c r="E8" s="13">
        <v>10</v>
      </c>
      <c r="F8" s="13">
        <f t="shared" si="1"/>
        <v>56</v>
      </c>
      <c r="G8" s="13">
        <v>66</v>
      </c>
      <c r="H8" s="7">
        <f t="shared" si="0"/>
        <v>0.15151515151515152</v>
      </c>
    </row>
    <row r="9" spans="1:8" ht="11.25">
      <c r="A9" s="38"/>
      <c r="B9" s="42"/>
      <c r="C9" s="9" t="s">
        <v>38</v>
      </c>
      <c r="D9" s="4" t="s">
        <v>28</v>
      </c>
      <c r="E9" s="13">
        <v>2</v>
      </c>
      <c r="F9" s="13">
        <f t="shared" si="1"/>
        <v>67</v>
      </c>
      <c r="G9" s="13">
        <v>69</v>
      </c>
      <c r="H9" s="7">
        <f t="shared" si="0"/>
        <v>0.028985507246376812</v>
      </c>
    </row>
    <row r="10" spans="1:8" ht="11.25">
      <c r="A10" s="38"/>
      <c r="B10" s="28" t="s">
        <v>11</v>
      </c>
      <c r="C10" s="28"/>
      <c r="D10" s="29"/>
      <c r="E10" s="14">
        <f>SUM(E3:E9)</f>
        <v>53</v>
      </c>
      <c r="F10" s="14">
        <f>SUM(F3:F9)</f>
        <v>436</v>
      </c>
      <c r="G10" s="14">
        <f>SUM(E10:F10)</f>
        <v>489</v>
      </c>
      <c r="H10" s="57">
        <f aca="true" t="shared" si="2" ref="H10:H21">+E10/G10</f>
        <v>0.1083844580777096</v>
      </c>
    </row>
    <row r="11" spans="1:8" ht="11.25">
      <c r="A11" s="38"/>
      <c r="B11" s="40" t="s">
        <v>2</v>
      </c>
      <c r="C11" s="8" t="s">
        <v>38</v>
      </c>
      <c r="D11" s="4" t="s">
        <v>40</v>
      </c>
      <c r="E11" s="13">
        <v>8</v>
      </c>
      <c r="F11" s="13">
        <f>G11-E11</f>
        <v>81</v>
      </c>
      <c r="G11" s="13">
        <v>89</v>
      </c>
      <c r="H11" s="7">
        <f t="shared" si="2"/>
        <v>0.0898876404494382</v>
      </c>
    </row>
    <row r="12" spans="1:8" ht="11.25">
      <c r="A12" s="38"/>
      <c r="B12" s="41"/>
      <c r="C12" s="9" t="s">
        <v>38</v>
      </c>
      <c r="D12" s="4" t="s">
        <v>34</v>
      </c>
      <c r="E12" s="13">
        <v>21</v>
      </c>
      <c r="F12" s="13">
        <f>G12-E12</f>
        <v>292</v>
      </c>
      <c r="G12" s="13">
        <v>313</v>
      </c>
      <c r="H12" s="7">
        <f t="shared" si="2"/>
        <v>0.0670926517571885</v>
      </c>
    </row>
    <row r="13" spans="1:8" ht="11.25">
      <c r="A13" s="38"/>
      <c r="B13" s="41"/>
      <c r="C13" s="9" t="s">
        <v>39</v>
      </c>
      <c r="D13" s="4" t="s">
        <v>29</v>
      </c>
      <c r="E13" s="13">
        <v>41</v>
      </c>
      <c r="F13" s="13">
        <f>G13-E13</f>
        <v>298</v>
      </c>
      <c r="G13" s="13">
        <v>339</v>
      </c>
      <c r="H13" s="7">
        <f t="shared" si="2"/>
        <v>0.12094395280235988</v>
      </c>
    </row>
    <row r="14" spans="1:8" ht="11.25">
      <c r="A14" s="38"/>
      <c r="B14" s="42"/>
      <c r="C14" s="9" t="s">
        <v>39</v>
      </c>
      <c r="D14" s="4" t="s">
        <v>30</v>
      </c>
      <c r="E14" s="13">
        <v>13</v>
      </c>
      <c r="F14" s="13">
        <f>G14-E14</f>
        <v>179</v>
      </c>
      <c r="G14" s="13">
        <v>192</v>
      </c>
      <c r="H14" s="7">
        <f t="shared" si="2"/>
        <v>0.06770833333333333</v>
      </c>
    </row>
    <row r="15" spans="1:8" ht="11.25">
      <c r="A15" s="38"/>
      <c r="B15" s="28" t="s">
        <v>12</v>
      </c>
      <c r="C15" s="28"/>
      <c r="D15" s="29"/>
      <c r="E15" s="14">
        <f>SUM(E11:E14)</f>
        <v>83</v>
      </c>
      <c r="F15" s="14">
        <f>SUM(F11:F14)</f>
        <v>850</v>
      </c>
      <c r="G15" s="14">
        <f>SUM(G11:G14)</f>
        <v>933</v>
      </c>
      <c r="H15" s="57">
        <f t="shared" si="2"/>
        <v>0.08896034297963558</v>
      </c>
    </row>
    <row r="16" spans="1:8" ht="12.75" customHeight="1">
      <c r="A16" s="38"/>
      <c r="B16" s="43" t="s">
        <v>13</v>
      </c>
      <c r="C16" s="9" t="s">
        <v>39</v>
      </c>
      <c r="D16" s="4" t="s">
        <v>32</v>
      </c>
      <c r="E16" s="13">
        <v>43</v>
      </c>
      <c r="F16" s="13">
        <f>G16-E16</f>
        <v>454</v>
      </c>
      <c r="G16" s="13">
        <v>497</v>
      </c>
      <c r="H16" s="7">
        <f>+E16/G16</f>
        <v>0.08651911468812877</v>
      </c>
    </row>
    <row r="17" spans="1:8" ht="12.75" customHeight="1">
      <c r="A17" s="38"/>
      <c r="B17" s="44"/>
      <c r="C17" s="9" t="s">
        <v>38</v>
      </c>
      <c r="D17" s="4" t="s">
        <v>31</v>
      </c>
      <c r="E17" s="13">
        <v>26</v>
      </c>
      <c r="F17" s="13">
        <f>G17-E17</f>
        <v>322</v>
      </c>
      <c r="G17" s="13">
        <v>348</v>
      </c>
      <c r="H17" s="7">
        <f>+E17/G17</f>
        <v>0.07471264367816093</v>
      </c>
    </row>
    <row r="18" spans="1:8" ht="11.25">
      <c r="A18" s="38"/>
      <c r="B18" s="28" t="s">
        <v>13</v>
      </c>
      <c r="C18" s="28"/>
      <c r="D18" s="29"/>
      <c r="E18" s="14">
        <f>SUM(E16:E17)</f>
        <v>69</v>
      </c>
      <c r="F18" s="14">
        <f>SUM(F16:F17)</f>
        <v>776</v>
      </c>
      <c r="G18" s="14">
        <f>SUM(G16:G17)</f>
        <v>845</v>
      </c>
      <c r="H18" s="57">
        <f t="shared" si="2"/>
        <v>0.08165680473372781</v>
      </c>
    </row>
    <row r="19" spans="1:8" ht="12.75" customHeight="1">
      <c r="A19" s="38"/>
      <c r="B19" s="8" t="s">
        <v>6</v>
      </c>
      <c r="C19" s="8"/>
      <c r="D19" s="17" t="s">
        <v>33</v>
      </c>
      <c r="E19" s="18">
        <v>107</v>
      </c>
      <c r="F19" s="18">
        <f>G19-E19</f>
        <v>1658</v>
      </c>
      <c r="G19" s="18">
        <v>1765</v>
      </c>
      <c r="H19" s="19">
        <f t="shared" si="2"/>
        <v>0.06062322946175638</v>
      </c>
    </row>
    <row r="20" spans="1:8" ht="12" thickBot="1">
      <c r="A20" s="39"/>
      <c r="B20" s="30" t="s">
        <v>14</v>
      </c>
      <c r="C20" s="30"/>
      <c r="D20" s="31"/>
      <c r="E20" s="20">
        <f>E19</f>
        <v>107</v>
      </c>
      <c r="F20" s="20">
        <f>SUM(F19:F19)</f>
        <v>1658</v>
      </c>
      <c r="G20" s="20">
        <f>SUM(G19:G19)</f>
        <v>1765</v>
      </c>
      <c r="H20" s="56">
        <f t="shared" si="2"/>
        <v>0.06062322946175638</v>
      </c>
    </row>
    <row r="21" spans="1:8" ht="12" thickBot="1">
      <c r="A21" s="35" t="s">
        <v>7</v>
      </c>
      <c r="B21" s="36"/>
      <c r="C21" s="36"/>
      <c r="D21" s="36"/>
      <c r="E21" s="15">
        <f>SUM(E20,E18,E15,E10)</f>
        <v>312</v>
      </c>
      <c r="F21" s="15">
        <f>SUM(F20,F18,F15,F10)</f>
        <v>3720</v>
      </c>
      <c r="G21" s="15">
        <f>SUM(G20,G18,G15,G10)</f>
        <v>4032</v>
      </c>
      <c r="H21" s="16">
        <f t="shared" si="2"/>
        <v>0.07738095238095238</v>
      </c>
    </row>
  </sheetData>
  <sheetProtection/>
  <mergeCells count="10">
    <mergeCell ref="B18:D18"/>
    <mergeCell ref="B20:D20"/>
    <mergeCell ref="A1:H1"/>
    <mergeCell ref="A21:D21"/>
    <mergeCell ref="A3:A20"/>
    <mergeCell ref="B10:D10"/>
    <mergeCell ref="B15:D15"/>
    <mergeCell ref="B3:B9"/>
    <mergeCell ref="B11:B14"/>
    <mergeCell ref="B16:B1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34">
      <selection activeCell="D3" sqref="D3"/>
    </sheetView>
  </sheetViews>
  <sheetFormatPr defaultColWidth="16.8515625" defaultRowHeight="12.75"/>
  <cols>
    <col min="1" max="1" width="12.28125" style="0" bestFit="1" customWidth="1"/>
    <col min="2" max="2" width="17.57421875" style="0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8.140625" style="0" bestFit="1" customWidth="1"/>
    <col min="10" max="10" width="8.28125" style="0" bestFit="1" customWidth="1"/>
    <col min="11" max="11" width="13.57421875" style="0" bestFit="1" customWidth="1"/>
    <col min="12" max="12" width="13.7109375" style="0" bestFit="1" customWidth="1"/>
  </cols>
  <sheetData>
    <row r="1" spans="1:12" ht="13.5" thickBot="1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2.75">
      <c r="A2" s="48" t="s">
        <v>15</v>
      </c>
      <c r="B2" s="46" t="s">
        <v>19</v>
      </c>
      <c r="C2" s="46" t="s">
        <v>3</v>
      </c>
      <c r="D2" s="47"/>
      <c r="E2" s="46" t="s">
        <v>2</v>
      </c>
      <c r="F2" s="47"/>
      <c r="G2" s="46" t="s">
        <v>4</v>
      </c>
      <c r="H2" s="47"/>
      <c r="I2" s="46" t="s">
        <v>6</v>
      </c>
      <c r="J2" s="47"/>
      <c r="K2" s="58"/>
      <c r="L2" s="60"/>
    </row>
    <row r="3" spans="1:12" ht="13.5" thickBot="1">
      <c r="A3" s="49"/>
      <c r="B3" s="30"/>
      <c r="C3" s="6" t="s">
        <v>8</v>
      </c>
      <c r="D3" s="6" t="s">
        <v>20</v>
      </c>
      <c r="E3" s="6" t="s">
        <v>8</v>
      </c>
      <c r="F3" s="6" t="s">
        <v>20</v>
      </c>
      <c r="G3" s="6" t="s">
        <v>8</v>
      </c>
      <c r="H3" s="6" t="s">
        <v>20</v>
      </c>
      <c r="I3" s="6" t="s">
        <v>8</v>
      </c>
      <c r="J3" s="6" t="s">
        <v>20</v>
      </c>
      <c r="K3" s="59" t="s">
        <v>18</v>
      </c>
      <c r="L3" s="61" t="s">
        <v>21</v>
      </c>
    </row>
    <row r="4" spans="1:12" ht="12.75">
      <c r="A4" s="50" t="s">
        <v>0</v>
      </c>
      <c r="B4" s="21" t="s">
        <v>51</v>
      </c>
      <c r="C4" s="22">
        <v>13</v>
      </c>
      <c r="D4" s="22">
        <v>13</v>
      </c>
      <c r="E4" s="22">
        <v>14</v>
      </c>
      <c r="F4" s="22">
        <v>14</v>
      </c>
      <c r="G4" s="22">
        <v>16</v>
      </c>
      <c r="H4" s="22">
        <v>4</v>
      </c>
      <c r="I4" s="22">
        <v>23</v>
      </c>
      <c r="J4" s="22">
        <v>9</v>
      </c>
      <c r="K4" s="23">
        <f>C4+E4+G4+I4</f>
        <v>66</v>
      </c>
      <c r="L4" s="24">
        <f>D4+F4+H4+J4</f>
        <v>40</v>
      </c>
    </row>
    <row r="5" spans="1:12" ht="12.75">
      <c r="A5" s="51"/>
      <c r="B5" s="21" t="s">
        <v>50</v>
      </c>
      <c r="C5" s="22">
        <v>6</v>
      </c>
      <c r="D5" s="22">
        <v>6</v>
      </c>
      <c r="E5" s="22">
        <v>9</v>
      </c>
      <c r="F5" s="22">
        <v>7</v>
      </c>
      <c r="G5" s="22">
        <v>12</v>
      </c>
      <c r="H5" s="22">
        <v>3</v>
      </c>
      <c r="I5" s="22">
        <v>12</v>
      </c>
      <c r="J5" s="22"/>
      <c r="K5" s="23">
        <f>C5+E5+G5+I5</f>
        <v>39</v>
      </c>
      <c r="L5" s="24">
        <f>D5+F5+H5+J5</f>
        <v>16</v>
      </c>
    </row>
    <row r="6" spans="1:12" ht="12.75">
      <c r="A6" s="51"/>
      <c r="B6" s="21" t="s">
        <v>49</v>
      </c>
      <c r="C6" s="22">
        <v>7</v>
      </c>
      <c r="D6" s="22">
        <v>7</v>
      </c>
      <c r="E6" s="22">
        <v>11</v>
      </c>
      <c r="F6" s="22">
        <v>8</v>
      </c>
      <c r="G6" s="22">
        <v>4</v>
      </c>
      <c r="H6" s="22">
        <v>2</v>
      </c>
      <c r="I6" s="22">
        <v>13</v>
      </c>
      <c r="J6" s="22">
        <v>0</v>
      </c>
      <c r="K6" s="23">
        <f>C6+E6+G6+I6</f>
        <v>35</v>
      </c>
      <c r="L6" s="24">
        <f>D6+F6+H6+J6</f>
        <v>17</v>
      </c>
    </row>
    <row r="7" spans="1:12" ht="12.75">
      <c r="A7" s="51"/>
      <c r="B7" s="21" t="s">
        <v>57</v>
      </c>
      <c r="C7" s="22"/>
      <c r="D7" s="22"/>
      <c r="E7" s="22">
        <v>4</v>
      </c>
      <c r="F7" s="22">
        <v>3</v>
      </c>
      <c r="G7" s="22">
        <v>6</v>
      </c>
      <c r="H7" s="22">
        <v>4</v>
      </c>
      <c r="I7" s="22">
        <v>13</v>
      </c>
      <c r="J7" s="22">
        <v>5</v>
      </c>
      <c r="K7" s="23">
        <f>C7+E7+G7+I7</f>
        <v>23</v>
      </c>
      <c r="L7" s="24">
        <f>D7+F7+H7+J7</f>
        <v>12</v>
      </c>
    </row>
    <row r="8" spans="1:12" ht="12.75">
      <c r="A8" s="51"/>
      <c r="B8" s="21" t="s">
        <v>47</v>
      </c>
      <c r="C8" s="22">
        <v>2</v>
      </c>
      <c r="D8" s="22">
        <v>1</v>
      </c>
      <c r="E8" s="22">
        <v>8</v>
      </c>
      <c r="F8" s="22">
        <v>4</v>
      </c>
      <c r="G8" s="22">
        <v>9</v>
      </c>
      <c r="H8" s="22">
        <v>7</v>
      </c>
      <c r="I8" s="22">
        <v>2</v>
      </c>
      <c r="J8" s="22">
        <v>2</v>
      </c>
      <c r="K8" s="23">
        <f>C8+E8+G8+I8</f>
        <v>21</v>
      </c>
      <c r="L8" s="24">
        <f>D8+F8+H8+J8</f>
        <v>14</v>
      </c>
    </row>
    <row r="9" spans="1:12" ht="12.75">
      <c r="A9" s="51"/>
      <c r="B9" s="21" t="s">
        <v>48</v>
      </c>
      <c r="C9" s="25">
        <v>4</v>
      </c>
      <c r="D9" s="25">
        <v>4</v>
      </c>
      <c r="E9" s="25">
        <v>8</v>
      </c>
      <c r="F9" s="25">
        <v>8</v>
      </c>
      <c r="G9" s="25">
        <v>3</v>
      </c>
      <c r="H9" s="25">
        <v>3</v>
      </c>
      <c r="I9" s="25">
        <v>6</v>
      </c>
      <c r="J9" s="25">
        <v>5</v>
      </c>
      <c r="K9" s="23">
        <f>C9+E9+G9+I9</f>
        <v>21</v>
      </c>
      <c r="L9" s="24">
        <f>D9+F9+H9+J9</f>
        <v>20</v>
      </c>
    </row>
    <row r="10" spans="1:12" ht="12.75">
      <c r="A10" s="51"/>
      <c r="B10" s="21" t="s">
        <v>42</v>
      </c>
      <c r="C10" s="25">
        <v>8</v>
      </c>
      <c r="D10" s="25">
        <v>7</v>
      </c>
      <c r="E10" s="25">
        <v>5</v>
      </c>
      <c r="F10" s="25">
        <v>4</v>
      </c>
      <c r="G10" s="25">
        <v>2</v>
      </c>
      <c r="H10" s="25">
        <v>2</v>
      </c>
      <c r="I10" s="25">
        <v>2</v>
      </c>
      <c r="J10" s="25"/>
      <c r="K10" s="23">
        <f>C10+E10+G10+I10</f>
        <v>17</v>
      </c>
      <c r="L10" s="24">
        <f>D10+F10+H10+J10</f>
        <v>13</v>
      </c>
    </row>
    <row r="11" spans="1:12" ht="12.75">
      <c r="A11" s="51"/>
      <c r="B11" s="21" t="s">
        <v>44</v>
      </c>
      <c r="C11" s="25">
        <v>4</v>
      </c>
      <c r="D11" s="25">
        <v>4</v>
      </c>
      <c r="E11" s="25">
        <v>5</v>
      </c>
      <c r="F11" s="25">
        <v>3</v>
      </c>
      <c r="G11" s="25">
        <v>2</v>
      </c>
      <c r="H11" s="25">
        <v>1</v>
      </c>
      <c r="I11" s="25">
        <v>4</v>
      </c>
      <c r="J11" s="25">
        <v>4</v>
      </c>
      <c r="K11" s="23">
        <f>C11+E11+G11+I11</f>
        <v>15</v>
      </c>
      <c r="L11" s="24">
        <f>D11+F11+H11+J11</f>
        <v>12</v>
      </c>
    </row>
    <row r="12" spans="1:12" ht="12.75">
      <c r="A12" s="51"/>
      <c r="B12" s="21" t="s">
        <v>46</v>
      </c>
      <c r="C12" s="25">
        <v>3</v>
      </c>
      <c r="D12" s="25">
        <v>0</v>
      </c>
      <c r="E12" s="25">
        <v>3</v>
      </c>
      <c r="F12" s="25">
        <v>3</v>
      </c>
      <c r="G12" s="25">
        <v>0</v>
      </c>
      <c r="H12" s="25">
        <v>0</v>
      </c>
      <c r="I12" s="25"/>
      <c r="J12" s="25"/>
      <c r="K12" s="23">
        <f>C12+E12+G12+I12</f>
        <v>6</v>
      </c>
      <c r="L12" s="24">
        <f>D12+F12+H12+J12</f>
        <v>3</v>
      </c>
    </row>
    <row r="13" spans="1:12" ht="12.75">
      <c r="A13" s="51"/>
      <c r="B13" s="21" t="s">
        <v>1</v>
      </c>
      <c r="C13" s="25">
        <v>1</v>
      </c>
      <c r="D13" s="25">
        <v>1</v>
      </c>
      <c r="E13" s="25">
        <v>1</v>
      </c>
      <c r="F13" s="25">
        <v>0</v>
      </c>
      <c r="G13" s="25">
        <v>0</v>
      </c>
      <c r="H13" s="25">
        <v>0</v>
      </c>
      <c r="I13" s="25">
        <v>4</v>
      </c>
      <c r="J13" s="25"/>
      <c r="K13" s="23">
        <f>C13+E13+G13+I13</f>
        <v>6</v>
      </c>
      <c r="L13" s="24">
        <f>D13+F13+H13+J13</f>
        <v>1</v>
      </c>
    </row>
    <row r="14" spans="1:12" ht="12.75">
      <c r="A14" s="51"/>
      <c r="B14" s="21" t="s">
        <v>5</v>
      </c>
      <c r="C14" s="25">
        <v>1</v>
      </c>
      <c r="D14" s="25">
        <v>1</v>
      </c>
      <c r="E14" s="25"/>
      <c r="F14" s="25"/>
      <c r="G14" s="25">
        <v>2</v>
      </c>
      <c r="H14" s="25">
        <v>1</v>
      </c>
      <c r="I14" s="25">
        <v>2</v>
      </c>
      <c r="J14" s="25"/>
      <c r="K14" s="23">
        <f>C14+E14+G14+I14</f>
        <v>5</v>
      </c>
      <c r="L14" s="24">
        <f>D14+F14+H14+J14</f>
        <v>2</v>
      </c>
    </row>
    <row r="15" spans="1:12" ht="12.75">
      <c r="A15" s="51"/>
      <c r="B15" s="21" t="s">
        <v>56</v>
      </c>
      <c r="C15" s="25"/>
      <c r="D15" s="25"/>
      <c r="E15" s="25">
        <v>2</v>
      </c>
      <c r="F15" s="25">
        <v>2</v>
      </c>
      <c r="G15" s="25">
        <v>3</v>
      </c>
      <c r="H15" s="25">
        <v>3</v>
      </c>
      <c r="I15" s="25"/>
      <c r="J15" s="25"/>
      <c r="K15" s="23">
        <f>C15+E15+G15+I15</f>
        <v>5</v>
      </c>
      <c r="L15" s="24">
        <f>D15+F15+H15+J15</f>
        <v>5</v>
      </c>
    </row>
    <row r="16" spans="1:12" ht="12.75">
      <c r="A16" s="51"/>
      <c r="B16" s="21" t="s">
        <v>69</v>
      </c>
      <c r="C16" s="25"/>
      <c r="D16" s="25"/>
      <c r="E16" s="25"/>
      <c r="F16" s="25"/>
      <c r="G16" s="25"/>
      <c r="H16" s="25"/>
      <c r="I16" s="25">
        <v>4</v>
      </c>
      <c r="J16" s="25"/>
      <c r="K16" s="23">
        <f>C16+E16+G16+I16</f>
        <v>4</v>
      </c>
      <c r="L16" s="24">
        <f>D16+F16+H16+J16</f>
        <v>0</v>
      </c>
    </row>
    <row r="17" spans="1:12" ht="12.75">
      <c r="A17" s="51"/>
      <c r="B17" s="21" t="s">
        <v>53</v>
      </c>
      <c r="C17" s="25"/>
      <c r="D17" s="25"/>
      <c r="E17" s="25">
        <v>3</v>
      </c>
      <c r="F17" s="25">
        <v>3</v>
      </c>
      <c r="G17" s="25">
        <v>0</v>
      </c>
      <c r="H17" s="25">
        <v>0</v>
      </c>
      <c r="I17" s="25">
        <v>1</v>
      </c>
      <c r="J17" s="25"/>
      <c r="K17" s="23">
        <f>C17+E17+G17+I17</f>
        <v>4</v>
      </c>
      <c r="L17" s="24">
        <f>D17+F17+H17+J17</f>
        <v>3</v>
      </c>
    </row>
    <row r="18" spans="1:12" ht="12.75">
      <c r="A18" s="51"/>
      <c r="B18" s="21" t="s">
        <v>43</v>
      </c>
      <c r="C18" s="25">
        <v>1</v>
      </c>
      <c r="D18" s="25">
        <v>1</v>
      </c>
      <c r="E18" s="25">
        <v>2</v>
      </c>
      <c r="F18" s="25">
        <v>2</v>
      </c>
      <c r="G18" s="25">
        <v>0</v>
      </c>
      <c r="H18" s="25">
        <v>0</v>
      </c>
      <c r="I18" s="25">
        <v>1</v>
      </c>
      <c r="J18" s="25"/>
      <c r="K18" s="23">
        <f>C18+E18+G18+I18</f>
        <v>4</v>
      </c>
      <c r="L18" s="24">
        <f>D18+F18+H18+J18</f>
        <v>3</v>
      </c>
    </row>
    <row r="19" spans="1:12" ht="12.75">
      <c r="A19" s="51"/>
      <c r="B19" s="21" t="s">
        <v>54</v>
      </c>
      <c r="C19" s="25"/>
      <c r="D19" s="25"/>
      <c r="E19" s="25">
        <v>2</v>
      </c>
      <c r="F19" s="25">
        <v>2</v>
      </c>
      <c r="G19" s="25">
        <v>0</v>
      </c>
      <c r="H19" s="25">
        <v>0</v>
      </c>
      <c r="I19" s="25">
        <v>2</v>
      </c>
      <c r="J19" s="25">
        <v>1</v>
      </c>
      <c r="K19" s="23">
        <f>C19+E19+G19+I19</f>
        <v>4</v>
      </c>
      <c r="L19" s="24">
        <f>D19+F19+H19+J19</f>
        <v>3</v>
      </c>
    </row>
    <row r="20" spans="1:12" ht="12.75">
      <c r="A20" s="51"/>
      <c r="B20" s="21" t="s">
        <v>65</v>
      </c>
      <c r="C20" s="25">
        <v>1</v>
      </c>
      <c r="D20" s="25">
        <v>1</v>
      </c>
      <c r="E20" s="25">
        <v>1</v>
      </c>
      <c r="F20" s="25">
        <v>1</v>
      </c>
      <c r="G20" s="25">
        <v>2</v>
      </c>
      <c r="H20" s="25">
        <v>1</v>
      </c>
      <c r="I20" s="25"/>
      <c r="J20" s="25"/>
      <c r="K20" s="23">
        <f>C20+E20+G20+I20</f>
        <v>4</v>
      </c>
      <c r="L20" s="24">
        <f>D20+F20+H20+J20</f>
        <v>3</v>
      </c>
    </row>
    <row r="21" spans="1:12" ht="12.75">
      <c r="A21" s="51"/>
      <c r="B21" s="21" t="s">
        <v>79</v>
      </c>
      <c r="C21" s="25"/>
      <c r="D21" s="25"/>
      <c r="E21" s="25"/>
      <c r="F21" s="25"/>
      <c r="G21" s="25"/>
      <c r="H21" s="25"/>
      <c r="I21" s="25">
        <v>4</v>
      </c>
      <c r="J21" s="25"/>
      <c r="K21" s="23">
        <f>C21+E21+G21+I21</f>
        <v>4</v>
      </c>
      <c r="L21" s="24">
        <f>D21+F21+H21+J21</f>
        <v>0</v>
      </c>
    </row>
    <row r="22" spans="1:12" ht="12.75">
      <c r="A22" s="51"/>
      <c r="B22" s="21" t="s">
        <v>58</v>
      </c>
      <c r="C22" s="25"/>
      <c r="D22" s="25"/>
      <c r="E22" s="25">
        <v>2</v>
      </c>
      <c r="F22" s="25">
        <v>2</v>
      </c>
      <c r="G22" s="25">
        <v>1</v>
      </c>
      <c r="H22" s="25">
        <v>1</v>
      </c>
      <c r="I22" s="25"/>
      <c r="J22" s="25"/>
      <c r="K22" s="23">
        <f>C22+E22+G22+I22</f>
        <v>3</v>
      </c>
      <c r="L22" s="24">
        <f>D22+F22+H22+J22</f>
        <v>3</v>
      </c>
    </row>
    <row r="23" spans="1:12" ht="12.75">
      <c r="A23" s="51"/>
      <c r="B23" s="21" t="s">
        <v>41</v>
      </c>
      <c r="C23" s="25">
        <v>1</v>
      </c>
      <c r="D23" s="25">
        <v>0</v>
      </c>
      <c r="E23" s="25">
        <v>1</v>
      </c>
      <c r="F23" s="25">
        <v>0</v>
      </c>
      <c r="G23" s="25">
        <v>0</v>
      </c>
      <c r="H23" s="25">
        <v>0</v>
      </c>
      <c r="I23" s="25"/>
      <c r="J23" s="25"/>
      <c r="K23" s="23">
        <f>C23+E23+G23+I23</f>
        <v>2</v>
      </c>
      <c r="L23" s="24">
        <f>D23+F23+H23+J23</f>
        <v>0</v>
      </c>
    </row>
    <row r="24" spans="1:12" ht="12.75">
      <c r="A24" s="51"/>
      <c r="B24" s="21" t="s">
        <v>45</v>
      </c>
      <c r="C24" s="26">
        <v>1</v>
      </c>
      <c r="D24" s="26">
        <v>1</v>
      </c>
      <c r="E24" s="26">
        <v>0</v>
      </c>
      <c r="F24" s="26">
        <v>0</v>
      </c>
      <c r="G24" s="26">
        <v>0</v>
      </c>
      <c r="H24" s="26">
        <v>0</v>
      </c>
      <c r="I24" s="26">
        <v>1</v>
      </c>
      <c r="J24" s="26"/>
      <c r="K24" s="23">
        <f>C24+E24+G24+I24</f>
        <v>2</v>
      </c>
      <c r="L24" s="24">
        <f>D24+F24+H24+J24</f>
        <v>1</v>
      </c>
    </row>
    <row r="25" spans="1:12" ht="12.75">
      <c r="A25" s="51"/>
      <c r="B25" s="21" t="s">
        <v>61</v>
      </c>
      <c r="C25" s="26"/>
      <c r="D25" s="26"/>
      <c r="E25" s="26"/>
      <c r="F25" s="26"/>
      <c r="G25" s="26">
        <v>2</v>
      </c>
      <c r="H25" s="26">
        <v>1</v>
      </c>
      <c r="I25" s="26"/>
      <c r="J25" s="26"/>
      <c r="K25" s="23">
        <f>C25+E25+G25+I25</f>
        <v>2</v>
      </c>
      <c r="L25" s="24">
        <f>D25+F25+H25+J25</f>
        <v>1</v>
      </c>
    </row>
    <row r="26" spans="1:12" ht="12.75">
      <c r="A26" s="51"/>
      <c r="B26" s="21" t="s">
        <v>81</v>
      </c>
      <c r="C26" s="26"/>
      <c r="D26" s="26"/>
      <c r="E26" s="26"/>
      <c r="F26" s="26"/>
      <c r="G26" s="26"/>
      <c r="H26" s="26"/>
      <c r="I26" s="26">
        <v>2</v>
      </c>
      <c r="J26" s="26"/>
      <c r="K26" s="23">
        <f>C26+E26+G26+I26</f>
        <v>2</v>
      </c>
      <c r="L26" s="24">
        <f>D26+F26+H26+J26</f>
        <v>0</v>
      </c>
    </row>
    <row r="27" spans="1:12" ht="12.75">
      <c r="A27" s="51"/>
      <c r="B27" s="21" t="s">
        <v>68</v>
      </c>
      <c r="C27" s="25"/>
      <c r="D27" s="25"/>
      <c r="E27" s="25"/>
      <c r="F27" s="25"/>
      <c r="G27" s="25"/>
      <c r="H27" s="25"/>
      <c r="I27" s="25">
        <v>1</v>
      </c>
      <c r="J27" s="25"/>
      <c r="K27" s="23">
        <f>C27+E27+G27+I27</f>
        <v>1</v>
      </c>
      <c r="L27" s="24">
        <f>D27+F27+H27+J27</f>
        <v>0</v>
      </c>
    </row>
    <row r="28" spans="1:12" ht="12.75">
      <c r="A28" s="51"/>
      <c r="B28" s="21" t="s">
        <v>52</v>
      </c>
      <c r="C28" s="26">
        <v>0</v>
      </c>
      <c r="D28" s="26">
        <v>0</v>
      </c>
      <c r="E28" s="26">
        <v>1</v>
      </c>
      <c r="F28" s="26">
        <v>1</v>
      </c>
      <c r="G28" s="26">
        <v>0</v>
      </c>
      <c r="H28" s="26">
        <v>0</v>
      </c>
      <c r="I28" s="26"/>
      <c r="J28" s="26"/>
      <c r="K28" s="23">
        <f>C28+E28+G28+I28</f>
        <v>1</v>
      </c>
      <c r="L28" s="24">
        <f>D28+F28+H28+J28</f>
        <v>1</v>
      </c>
    </row>
    <row r="29" spans="1:12" ht="12.75">
      <c r="A29" s="51"/>
      <c r="B29" s="21" t="s">
        <v>59</v>
      </c>
      <c r="C29" s="26"/>
      <c r="D29" s="26"/>
      <c r="E29" s="26"/>
      <c r="F29" s="26"/>
      <c r="G29" s="26">
        <v>1</v>
      </c>
      <c r="H29" s="26">
        <v>0</v>
      </c>
      <c r="I29" s="26"/>
      <c r="J29" s="26"/>
      <c r="K29" s="23">
        <f>C29+E29+G29+I29</f>
        <v>1</v>
      </c>
      <c r="L29" s="24">
        <f>D29+F29+H29+J29</f>
        <v>0</v>
      </c>
    </row>
    <row r="30" spans="1:12" ht="12.75">
      <c r="A30" s="51"/>
      <c r="B30" s="27" t="s">
        <v>60</v>
      </c>
      <c r="C30" s="26"/>
      <c r="D30" s="26"/>
      <c r="E30" s="26"/>
      <c r="F30" s="26"/>
      <c r="G30" s="26">
        <v>1</v>
      </c>
      <c r="H30" s="26">
        <v>1</v>
      </c>
      <c r="I30" s="26"/>
      <c r="J30" s="26"/>
      <c r="K30" s="23">
        <f>C30+E30+G30+I30</f>
        <v>1</v>
      </c>
      <c r="L30" s="24">
        <f>D30+F30+H30+J30</f>
        <v>1</v>
      </c>
    </row>
    <row r="31" spans="1:12" ht="12.75">
      <c r="A31" s="51"/>
      <c r="B31" s="27" t="s">
        <v>70</v>
      </c>
      <c r="C31" s="26"/>
      <c r="D31" s="26"/>
      <c r="E31" s="26"/>
      <c r="F31" s="26"/>
      <c r="G31" s="26"/>
      <c r="H31" s="26"/>
      <c r="I31" s="26">
        <v>1</v>
      </c>
      <c r="J31" s="26"/>
      <c r="K31" s="23">
        <f>C31+E31+G31+I31</f>
        <v>1</v>
      </c>
      <c r="L31" s="24">
        <f>D31+F31+H31+J31</f>
        <v>0</v>
      </c>
    </row>
    <row r="32" spans="1:12" ht="12.75">
      <c r="A32" s="51"/>
      <c r="B32" s="27" t="s">
        <v>71</v>
      </c>
      <c r="C32" s="26"/>
      <c r="D32" s="26"/>
      <c r="E32" s="26"/>
      <c r="F32" s="26"/>
      <c r="G32" s="26"/>
      <c r="H32" s="26"/>
      <c r="I32" s="26">
        <v>1</v>
      </c>
      <c r="J32" s="26"/>
      <c r="K32" s="23">
        <f>C32+E32+G32+I32</f>
        <v>1</v>
      </c>
      <c r="L32" s="24">
        <f>D32+F32+H32+J32</f>
        <v>0</v>
      </c>
    </row>
    <row r="33" spans="1:12" ht="12.75">
      <c r="A33" s="51"/>
      <c r="B33" s="27" t="s">
        <v>72</v>
      </c>
      <c r="C33" s="26"/>
      <c r="D33" s="26"/>
      <c r="E33" s="26"/>
      <c r="F33" s="26"/>
      <c r="G33" s="26"/>
      <c r="H33" s="26"/>
      <c r="I33" s="26">
        <v>1</v>
      </c>
      <c r="J33" s="26">
        <v>1</v>
      </c>
      <c r="K33" s="23">
        <f>C33+E33+G33+I33</f>
        <v>1</v>
      </c>
      <c r="L33" s="24">
        <f>D33+F33+H33+J33</f>
        <v>1</v>
      </c>
    </row>
    <row r="34" spans="1:12" ht="12.75">
      <c r="A34" s="51"/>
      <c r="B34" s="27" t="s">
        <v>73</v>
      </c>
      <c r="C34" s="26"/>
      <c r="D34" s="26"/>
      <c r="E34" s="26"/>
      <c r="F34" s="26"/>
      <c r="G34" s="26"/>
      <c r="H34" s="26"/>
      <c r="I34" s="26">
        <v>1</v>
      </c>
      <c r="J34" s="26">
        <v>1</v>
      </c>
      <c r="K34" s="23">
        <f>C34+E34+G34+I34</f>
        <v>1</v>
      </c>
      <c r="L34" s="24">
        <f>D34+F34+H34+J34</f>
        <v>1</v>
      </c>
    </row>
    <row r="35" spans="1:12" ht="12.75">
      <c r="A35" s="51"/>
      <c r="B35" s="27" t="s">
        <v>74</v>
      </c>
      <c r="C35" s="26"/>
      <c r="D35" s="26"/>
      <c r="E35" s="26"/>
      <c r="F35" s="26"/>
      <c r="G35" s="26"/>
      <c r="H35" s="26"/>
      <c r="I35" s="26">
        <v>1</v>
      </c>
      <c r="J35" s="26"/>
      <c r="K35" s="23">
        <f>C35+E35+G35+I35</f>
        <v>1</v>
      </c>
      <c r="L35" s="24">
        <f>D35+F35+H35+J35</f>
        <v>0</v>
      </c>
    </row>
    <row r="36" spans="1:12" ht="12.75">
      <c r="A36" s="51"/>
      <c r="B36" s="27" t="s">
        <v>75</v>
      </c>
      <c r="C36" s="26"/>
      <c r="D36" s="26"/>
      <c r="E36" s="26"/>
      <c r="F36" s="26"/>
      <c r="G36" s="26"/>
      <c r="H36" s="26"/>
      <c r="I36" s="26">
        <v>1</v>
      </c>
      <c r="J36" s="26"/>
      <c r="K36" s="23">
        <f>C36+E36+G36+I36</f>
        <v>1</v>
      </c>
      <c r="L36" s="24">
        <f>D36+F36+H36+J36</f>
        <v>0</v>
      </c>
    </row>
    <row r="37" spans="1:12" ht="12.75">
      <c r="A37" s="51"/>
      <c r="B37" s="21" t="s">
        <v>76</v>
      </c>
      <c r="C37" s="26"/>
      <c r="D37" s="26"/>
      <c r="E37" s="26"/>
      <c r="F37" s="26"/>
      <c r="G37" s="26"/>
      <c r="H37" s="26"/>
      <c r="I37" s="26">
        <v>1</v>
      </c>
      <c r="J37" s="26"/>
      <c r="K37" s="23">
        <f>C37+E37+G37+I37</f>
        <v>1</v>
      </c>
      <c r="L37" s="24">
        <f>D37+F37+H37+J37</f>
        <v>0</v>
      </c>
    </row>
    <row r="38" spans="1:12" ht="12.75">
      <c r="A38" s="51"/>
      <c r="B38" s="21" t="s">
        <v>63</v>
      </c>
      <c r="C38" s="26"/>
      <c r="D38" s="26"/>
      <c r="E38" s="26"/>
      <c r="F38" s="26"/>
      <c r="G38" s="26">
        <v>1</v>
      </c>
      <c r="H38" s="26"/>
      <c r="I38" s="26"/>
      <c r="J38" s="26"/>
      <c r="K38" s="23">
        <f>C38+E38+G38+I38</f>
        <v>1</v>
      </c>
      <c r="L38" s="24">
        <f>D38+F38+H38+J38</f>
        <v>0</v>
      </c>
    </row>
    <row r="39" spans="1:12" ht="12.75">
      <c r="A39" s="51"/>
      <c r="B39" s="21" t="s">
        <v>62</v>
      </c>
      <c r="C39" s="26"/>
      <c r="D39" s="26"/>
      <c r="E39" s="26"/>
      <c r="F39" s="26"/>
      <c r="G39" s="26">
        <v>1</v>
      </c>
      <c r="H39" s="26">
        <v>1</v>
      </c>
      <c r="I39" s="26"/>
      <c r="J39" s="26"/>
      <c r="K39" s="23">
        <f>C39+E39+G39+I39</f>
        <v>1</v>
      </c>
      <c r="L39" s="24">
        <f>D39+F39+H39+J39</f>
        <v>1</v>
      </c>
    </row>
    <row r="40" spans="1:12" ht="12.75">
      <c r="A40" s="51"/>
      <c r="B40" s="21" t="s">
        <v>77</v>
      </c>
      <c r="C40" s="26"/>
      <c r="D40" s="26"/>
      <c r="E40" s="26"/>
      <c r="F40" s="26"/>
      <c r="G40" s="26"/>
      <c r="H40" s="26"/>
      <c r="I40" s="26">
        <v>1</v>
      </c>
      <c r="J40" s="26"/>
      <c r="K40" s="23">
        <f>C40+E40+G40+I40</f>
        <v>1</v>
      </c>
      <c r="L40" s="24">
        <f>D40+F40+H40+J40</f>
        <v>0</v>
      </c>
    </row>
    <row r="41" spans="1:12" ht="12.75">
      <c r="A41" s="51"/>
      <c r="B41" s="21" t="s">
        <v>78</v>
      </c>
      <c r="C41" s="26"/>
      <c r="D41" s="26"/>
      <c r="E41" s="26"/>
      <c r="F41" s="26"/>
      <c r="G41" s="26"/>
      <c r="H41" s="26"/>
      <c r="I41" s="26">
        <v>1</v>
      </c>
      <c r="J41" s="26">
        <v>1</v>
      </c>
      <c r="K41" s="23">
        <f>C41+E41+G41+I41</f>
        <v>1</v>
      </c>
      <c r="L41" s="24">
        <f>D41+F41+H41+J41</f>
        <v>1</v>
      </c>
    </row>
    <row r="42" spans="1:12" ht="12.75">
      <c r="A42" s="51"/>
      <c r="B42" s="21" t="s">
        <v>64</v>
      </c>
      <c r="C42" s="26"/>
      <c r="D42" s="26"/>
      <c r="E42" s="26"/>
      <c r="F42" s="26"/>
      <c r="G42" s="26">
        <v>1</v>
      </c>
      <c r="H42" s="26">
        <v>1</v>
      </c>
      <c r="I42" s="26"/>
      <c r="J42" s="26"/>
      <c r="K42" s="23">
        <f>C42+E42+G42+I42</f>
        <v>1</v>
      </c>
      <c r="L42" s="24">
        <f>D42+F42+H42+J42</f>
        <v>1</v>
      </c>
    </row>
    <row r="43" spans="1:12" ht="12.75">
      <c r="A43" s="51"/>
      <c r="B43" s="21" t="s">
        <v>55</v>
      </c>
      <c r="C43" s="26"/>
      <c r="D43" s="26"/>
      <c r="E43" s="26">
        <v>1</v>
      </c>
      <c r="F43" s="26">
        <v>0</v>
      </c>
      <c r="G43" s="26">
        <v>0</v>
      </c>
      <c r="H43" s="26">
        <v>0</v>
      </c>
      <c r="I43" s="26"/>
      <c r="J43" s="26"/>
      <c r="K43" s="23">
        <f>C43+E43+G43+I43</f>
        <v>1</v>
      </c>
      <c r="L43" s="24">
        <f>D43+F43+H43+J43</f>
        <v>0</v>
      </c>
    </row>
    <row r="44" spans="1:12" ht="12.75">
      <c r="A44" s="51"/>
      <c r="B44" s="21" t="s">
        <v>80</v>
      </c>
      <c r="C44" s="26"/>
      <c r="D44" s="26"/>
      <c r="E44" s="26"/>
      <c r="F44" s="26"/>
      <c r="G44" s="26"/>
      <c r="H44" s="26"/>
      <c r="I44" s="26">
        <v>1</v>
      </c>
      <c r="J44" s="26"/>
      <c r="K44" s="23">
        <f>C44+E44+G44+I44</f>
        <v>1</v>
      </c>
      <c r="L44" s="24">
        <f>D44+F44+H44+J44</f>
        <v>0</v>
      </c>
    </row>
    <row r="45" spans="1:12" ht="25.5" customHeight="1" thickBot="1">
      <c r="A45" s="45" t="s">
        <v>7</v>
      </c>
      <c r="B45" s="30"/>
      <c r="C45" s="11">
        <f aca="true" t="shared" si="0" ref="C45:J45">SUM(C4:C44)</f>
        <v>53</v>
      </c>
      <c r="D45" s="11">
        <f t="shared" si="0"/>
        <v>47</v>
      </c>
      <c r="E45" s="11">
        <f t="shared" si="0"/>
        <v>83</v>
      </c>
      <c r="F45" s="11">
        <f t="shared" si="0"/>
        <v>67</v>
      </c>
      <c r="G45" s="11">
        <f t="shared" si="0"/>
        <v>69</v>
      </c>
      <c r="H45" s="11">
        <f t="shared" si="0"/>
        <v>36</v>
      </c>
      <c r="I45" s="11">
        <f t="shared" si="0"/>
        <v>107</v>
      </c>
      <c r="J45" s="11">
        <f t="shared" si="0"/>
        <v>29</v>
      </c>
      <c r="K45" s="55">
        <f>C45+E45+G45+I45</f>
        <v>312</v>
      </c>
      <c r="L45" s="12">
        <f>D45+F45+H45+J45</f>
        <v>179</v>
      </c>
    </row>
  </sheetData>
  <sheetProtection/>
  <mergeCells count="9">
    <mergeCell ref="A1:L1"/>
    <mergeCell ref="G2:H2"/>
    <mergeCell ref="A45:B45"/>
    <mergeCell ref="I2:J2"/>
    <mergeCell ref="A2:A3"/>
    <mergeCell ref="B2:B3"/>
    <mergeCell ref="C2:D2"/>
    <mergeCell ref="E2:F2"/>
    <mergeCell ref="A4:A4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2008-11-10T09:21:42Z</cp:lastPrinted>
  <dcterms:created xsi:type="dcterms:W3CDTF">1996-11-05T10:16:36Z</dcterms:created>
  <dcterms:modified xsi:type="dcterms:W3CDTF">2016-12-29T11:54:38Z</dcterms:modified>
  <cp:category/>
  <cp:version/>
  <cp:contentType/>
  <cp:contentStatus/>
</cp:coreProperties>
</file>