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420" windowHeight="438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<sst xmlns="http://schemas.openxmlformats.org/spreadsheetml/2006/main" count="111" uniqueCount="87">
  <si>
    <t>Bagno a Ripoli</t>
  </si>
  <si>
    <t>UCRAINA</t>
  </si>
  <si>
    <t>Primaria</t>
  </si>
  <si>
    <t>Infanzia</t>
  </si>
  <si>
    <t>Secondaria 1°</t>
  </si>
  <si>
    <t>MAURITIUS</t>
  </si>
  <si>
    <t>Secondaria 2°</t>
  </si>
  <si>
    <t>Bagno a Ripoli Totale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</si>
  <si>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</si>
  <si>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</si>
  <si>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</si>
  <si>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</si>
  <si>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</si>
  <si>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</si>
  <si>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</si>
  <si>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</si>
  <si>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</si>
  <si>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</si>
  <si>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</si>
  <si>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Nazionalità</t>
  </si>
  <si>
    <t>Nati Italia</t>
  </si>
  <si>
    <t>Totale Nati Italia</t>
  </si>
  <si>
    <t xml:space="preserve"> B. Cocchi</t>
  </si>
  <si>
    <t xml:space="preserve"> C. Franci</t>
  </si>
  <si>
    <t xml:space="preserve"> Croce </t>
  </si>
  <si>
    <t xml:space="preserve"> L. Milani</t>
  </si>
  <si>
    <t xml:space="preserve"> M. Masi</t>
  </si>
  <si>
    <t xml:space="preserve"> Padule</t>
  </si>
  <si>
    <t xml:space="preserve"> Rimaggio</t>
  </si>
  <si>
    <t xml:space="preserve"> G. Marconi</t>
  </si>
  <si>
    <t xml:space="preserve"> L. Michelet</t>
  </si>
  <si>
    <t>Granacci</t>
  </si>
  <si>
    <t>Redi</t>
  </si>
  <si>
    <t xml:space="preserve">Gobetti Volta </t>
  </si>
  <si>
    <t xml:space="preserve">Agnoletti </t>
  </si>
  <si>
    <t xml:space="preserve">Bagno a Ripoli </t>
  </si>
  <si>
    <t>Ordine di scuola</t>
  </si>
  <si>
    <t>Istituto Comprensivo</t>
  </si>
  <si>
    <t>Mattei</t>
  </si>
  <si>
    <t>Caponnetto</t>
  </si>
  <si>
    <t xml:space="preserve"> F.lli Manzi</t>
  </si>
  <si>
    <t>BRITANNICA</t>
  </si>
  <si>
    <t>CINGALESE</t>
  </si>
  <si>
    <t xml:space="preserve">COLOMBIANA </t>
  </si>
  <si>
    <t>EGIZIANA</t>
  </si>
  <si>
    <t xml:space="preserve">FRANCESE </t>
  </si>
  <si>
    <t>GIAPPONESE</t>
  </si>
  <si>
    <t>KOSOVARA</t>
  </si>
  <si>
    <t>MAROCCHINA</t>
  </si>
  <si>
    <t>PERUVIANA</t>
  </si>
  <si>
    <t>RUMENA</t>
  </si>
  <si>
    <t>ALBANESE</t>
  </si>
  <si>
    <t>BENGALESE</t>
  </si>
  <si>
    <t>CINESE</t>
  </si>
  <si>
    <t>INDIANA</t>
  </si>
  <si>
    <t>SLOVENA</t>
  </si>
  <si>
    <t>TUNISINA</t>
  </si>
  <si>
    <t>FILIPPINA</t>
  </si>
  <si>
    <t>SENEGALESE</t>
  </si>
  <si>
    <t>BENINESE</t>
  </si>
  <si>
    <t>BULGARA</t>
  </si>
  <si>
    <t>MACEDONE</t>
  </si>
  <si>
    <t>MOLDAVA</t>
  </si>
  <si>
    <t>IVORIANA</t>
  </si>
  <si>
    <t>ARGENTINA</t>
  </si>
  <si>
    <t>BRASILIANA</t>
  </si>
  <si>
    <t>CUBANA</t>
  </si>
  <si>
    <t>DOMINICANA</t>
  </si>
  <si>
    <t>ECUADORIANA</t>
  </si>
  <si>
    <t>ERITREA</t>
  </si>
  <si>
    <t>GEORGIANA</t>
  </si>
  <si>
    <t>GRECA</t>
  </si>
  <si>
    <t>NIGERIANA</t>
  </si>
  <si>
    <t>POLACCA</t>
  </si>
  <si>
    <t>SPAGNOLA</t>
  </si>
  <si>
    <t>TEDESCA</t>
  </si>
  <si>
    <t>Alunni stranieri iscritti nelle scuole di Bagno a Ripoli a.s. 2017/18</t>
  </si>
  <si>
    <t>Nazionalità degli alunni stranieri iscritti nelle scuole di Bagno a Ripoli a.s. 2017/18</t>
  </si>
  <si>
    <t>BOLIVIANA</t>
  </si>
  <si>
    <t>CROATA</t>
  </si>
  <si>
    <t>PAESI BASSI</t>
  </si>
  <si>
    <t>VENEZUELA</t>
  </si>
  <si>
    <t>RUSSA</t>
  </si>
  <si>
    <t>UNGHERESE</t>
  </si>
  <si>
    <t>CIAD</t>
  </si>
  <si>
    <t>INGLESE</t>
  </si>
  <si>
    <t>IRANIANA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</si>
</sst>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0.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1" xfId="0" applyNumberFormat="1" applyFont="1" applyFill="1" applyBorder="1" applyAlignment="1">
      <alignment horizontal="center" vertical="center"/>
    </xf>
    <xf numFmtId="188" fontId="2" fillId="32" borderId="10" xfId="0" applyNumberFormat="1" applyFont="1" applyFill="1" applyBorder="1" applyAlignment="1">
      <alignment horizontal="center" vertical="center"/>
    </xf>
    <xf numFmtId="188" fontId="1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2" fillId="34" borderId="13" xfId="0" applyNumberFormat="1" applyFont="1" applyFill="1" applyBorder="1" applyAlignment="1">
      <alignment horizontal="center" vertical="center" wrapText="1"/>
    </xf>
    <xf numFmtId="186" fontId="1" fillId="33" borderId="14" xfId="0" applyNumberFormat="1" applyFont="1" applyFill="1" applyBorder="1" applyAlignment="1">
      <alignment/>
    </xf>
    <xf numFmtId="188" fontId="2" fillId="33" borderId="12" xfId="0" applyNumberFormat="1" applyFont="1" applyFill="1" applyBorder="1" applyAlignment="1">
      <alignment vertical="center" wrapText="1"/>
    </xf>
    <xf numFmtId="188" fontId="2" fillId="33" borderId="12" xfId="0" applyNumberFormat="1" applyFont="1" applyFill="1" applyBorder="1" applyAlignment="1">
      <alignment/>
    </xf>
    <xf numFmtId="188" fontId="2" fillId="32" borderId="15" xfId="0" applyNumberFormat="1" applyFont="1" applyFill="1" applyBorder="1" applyAlignment="1">
      <alignment horizontal="center" vertical="center" wrapText="1"/>
    </xf>
    <xf numFmtId="188" fontId="2" fillId="34" borderId="13" xfId="43" applyNumberFormat="1" applyFont="1" applyFill="1" applyBorder="1" applyAlignment="1">
      <alignment horizontal="right"/>
    </xf>
    <xf numFmtId="188" fontId="2" fillId="34" borderId="16" xfId="43" applyNumberFormat="1" applyFont="1" applyFill="1" applyBorder="1" applyAlignment="1">
      <alignment horizontal="right"/>
    </xf>
    <xf numFmtId="188" fontId="1" fillId="33" borderId="12" xfId="43" applyNumberFormat="1" applyFont="1" applyFill="1" applyBorder="1" applyAlignment="1">
      <alignment/>
    </xf>
    <xf numFmtId="188" fontId="2" fillId="35" borderId="12" xfId="43" applyNumberFormat="1" applyFont="1" applyFill="1" applyBorder="1" applyAlignment="1">
      <alignment/>
    </xf>
    <xf numFmtId="188" fontId="2" fillId="34" borderId="17" xfId="43" applyNumberFormat="1" applyFont="1" applyFill="1" applyBorder="1" applyAlignment="1">
      <alignment/>
    </xf>
    <xf numFmtId="186" fontId="2" fillId="34" borderId="18" xfId="0" applyNumberFormat="1" applyFont="1" applyFill="1" applyBorder="1" applyAlignment="1">
      <alignment/>
    </xf>
    <xf numFmtId="188" fontId="1" fillId="36" borderId="12" xfId="0" applyNumberFormat="1" applyFont="1" applyFill="1" applyBorder="1" applyAlignment="1">
      <alignment horizontal="center" vertical="center" wrapText="1"/>
    </xf>
    <xf numFmtId="188" fontId="1" fillId="36" borderId="12" xfId="43" applyNumberFormat="1" applyFont="1" applyFill="1" applyBorder="1" applyAlignment="1">
      <alignment/>
    </xf>
    <xf numFmtId="186" fontId="1" fillId="36" borderId="14" xfId="0" applyNumberFormat="1" applyFont="1" applyFill="1" applyBorder="1" applyAlignment="1">
      <alignment/>
    </xf>
    <xf numFmtId="188" fontId="2" fillId="37" borderId="13" xfId="43" applyNumberFormat="1" applyFont="1" applyFill="1" applyBorder="1" applyAlignment="1">
      <alignment/>
    </xf>
    <xf numFmtId="1" fontId="1" fillId="38" borderId="19" xfId="43" applyNumberFormat="1" applyFont="1" applyFill="1" applyBorder="1" applyAlignment="1">
      <alignment vertical="center"/>
    </xf>
    <xf numFmtId="0" fontId="1" fillId="38" borderId="19" xfId="43" applyNumberFormat="1" applyFont="1" applyFill="1" applyBorder="1" applyAlignment="1">
      <alignment vertical="center"/>
    </xf>
    <xf numFmtId="0" fontId="1" fillId="38" borderId="20" xfId="43" applyNumberFormat="1" applyFont="1" applyFill="1" applyBorder="1" applyAlignment="1">
      <alignment vertical="center"/>
    </xf>
    <xf numFmtId="1" fontId="1" fillId="38" borderId="12" xfId="43" applyNumberFormat="1" applyFont="1" applyFill="1" applyBorder="1" applyAlignment="1">
      <alignment vertical="center"/>
    </xf>
    <xf numFmtId="1" fontId="1" fillId="38" borderId="21" xfId="43" applyNumberFormat="1" applyFont="1" applyFill="1" applyBorder="1" applyAlignment="1">
      <alignment vertical="center"/>
    </xf>
    <xf numFmtId="186" fontId="2" fillId="37" borderId="16" xfId="0" applyNumberFormat="1" applyFont="1" applyFill="1" applyBorder="1" applyAlignment="1">
      <alignment/>
    </xf>
    <xf numFmtId="186" fontId="2" fillId="35" borderId="14" xfId="0" applyNumberFormat="1" applyFont="1" applyFill="1" applyBorder="1" applyAlignment="1">
      <alignment/>
    </xf>
    <xf numFmtId="188" fontId="2" fillId="34" borderId="22" xfId="0" applyNumberFormat="1" applyFont="1" applyFill="1" applyBorder="1" applyAlignment="1">
      <alignment vertical="center" wrapText="1"/>
    </xf>
    <xf numFmtId="188" fontId="2" fillId="34" borderId="23" xfId="0" applyNumberFormat="1" applyFont="1" applyFill="1" applyBorder="1" applyAlignment="1">
      <alignment vertical="center" wrapText="1"/>
    </xf>
    <xf numFmtId="188" fontId="2" fillId="34" borderId="24" xfId="0" applyNumberFormat="1" applyFont="1" applyFill="1" applyBorder="1" applyAlignment="1">
      <alignment vertical="center" wrapText="1"/>
    </xf>
    <xf numFmtId="188" fontId="2" fillId="34" borderId="25" xfId="0" applyNumberFormat="1" applyFont="1" applyFill="1" applyBorder="1" applyAlignment="1">
      <alignment vertical="center" wrapText="1"/>
    </xf>
    <xf numFmtId="188" fontId="1" fillId="39" borderId="12" xfId="43" applyNumberFormat="1" applyFont="1" applyFill="1" applyBorder="1" applyAlignment="1">
      <alignment/>
    </xf>
    <xf numFmtId="188" fontId="1" fillId="40" borderId="12" xfId="0" applyNumberFormat="1" applyFont="1" applyFill="1" applyBorder="1" applyAlignment="1">
      <alignment horizontal="center" vertical="center" wrapText="1"/>
    </xf>
    <xf numFmtId="1" fontId="1" fillId="40" borderId="19" xfId="43" applyNumberFormat="1" applyFont="1" applyFill="1" applyBorder="1" applyAlignment="1">
      <alignment vertical="center"/>
    </xf>
    <xf numFmtId="1" fontId="1" fillId="40" borderId="12" xfId="43" applyNumberFormat="1" applyFont="1" applyFill="1" applyBorder="1" applyAlignment="1">
      <alignment vertical="center"/>
    </xf>
    <xf numFmtId="1" fontId="1" fillId="40" borderId="21" xfId="43" applyNumberFormat="1" applyFont="1" applyFill="1" applyBorder="1" applyAlignment="1">
      <alignment vertical="center"/>
    </xf>
    <xf numFmtId="188" fontId="1" fillId="40" borderId="21" xfId="0" applyNumberFormat="1" applyFont="1" applyFill="1" applyBorder="1" applyAlignment="1">
      <alignment horizontal="center" vertical="center" wrapText="1"/>
    </xf>
    <xf numFmtId="188" fontId="2" fillId="35" borderId="12" xfId="0" applyNumberFormat="1" applyFont="1" applyFill="1" applyBorder="1" applyAlignment="1">
      <alignment horizontal="center" vertical="center" wrapText="1"/>
    </xf>
    <xf numFmtId="188" fontId="2" fillId="35" borderId="12" xfId="0" applyNumberFormat="1" applyFont="1" applyFill="1" applyBorder="1" applyAlignment="1">
      <alignment horizont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2" fillId="41" borderId="28" xfId="0" applyFont="1" applyFill="1" applyBorder="1" applyAlignment="1">
      <alignment horizontal="center"/>
    </xf>
    <xf numFmtId="188" fontId="2" fillId="34" borderId="29" xfId="0" applyNumberFormat="1" applyFont="1" applyFill="1" applyBorder="1" applyAlignment="1">
      <alignment horizontal="center" vertical="center" wrapText="1"/>
    </xf>
    <xf numFmtId="188" fontId="2" fillId="34" borderId="17" xfId="0" applyNumberFormat="1" applyFont="1" applyFill="1" applyBorder="1" applyAlignment="1">
      <alignment horizontal="center"/>
    </xf>
    <xf numFmtId="188" fontId="2" fillId="35" borderId="30" xfId="0" applyNumberFormat="1" applyFont="1" applyFill="1" applyBorder="1" applyAlignment="1">
      <alignment horizontal="center" wrapText="1"/>
    </xf>
    <xf numFmtId="188" fontId="2" fillId="35" borderId="31" xfId="0" applyNumberFormat="1" applyFont="1" applyFill="1" applyBorder="1" applyAlignment="1">
      <alignment horizontal="center" wrapText="1"/>
    </xf>
    <xf numFmtId="188" fontId="2" fillId="35" borderId="32" xfId="0" applyNumberFormat="1" applyFont="1" applyFill="1" applyBorder="1" applyAlignment="1">
      <alignment horizontal="center" wrapText="1"/>
    </xf>
    <xf numFmtId="188" fontId="2" fillId="33" borderId="21" xfId="0" applyNumberFormat="1" applyFont="1" applyFill="1" applyBorder="1" applyAlignment="1">
      <alignment horizontal="center" vertical="center" wrapText="1"/>
    </xf>
    <xf numFmtId="188" fontId="2" fillId="33" borderId="33" xfId="0" applyNumberFormat="1" applyFont="1" applyFill="1" applyBorder="1" applyAlignment="1">
      <alignment horizontal="center" vertical="center" wrapText="1"/>
    </xf>
    <xf numFmtId="188" fontId="2" fillId="33" borderId="19" xfId="0" applyNumberFormat="1" applyFont="1" applyFill="1" applyBorder="1" applyAlignment="1">
      <alignment horizontal="center" vertical="center" wrapText="1"/>
    </xf>
    <xf numFmtId="188" fontId="2" fillId="33" borderId="21" xfId="0" applyNumberFormat="1" applyFont="1" applyFill="1" applyBorder="1" applyAlignment="1">
      <alignment horizontal="center"/>
    </xf>
    <xf numFmtId="188" fontId="2" fillId="33" borderId="19" xfId="0" applyNumberFormat="1" applyFont="1" applyFill="1" applyBorder="1" applyAlignment="1">
      <alignment horizontal="center"/>
    </xf>
    <xf numFmtId="0" fontId="2" fillId="41" borderId="29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4" borderId="34" xfId="0" applyNumberFormat="1" applyFont="1" applyFill="1" applyBorder="1" applyAlignment="1">
      <alignment horizontal="center" vertical="center" wrapText="1"/>
    </xf>
    <xf numFmtId="188" fontId="2" fillId="32" borderId="11" xfId="0" applyNumberFormat="1" applyFont="1" applyFill="1" applyBorder="1" applyAlignment="1">
      <alignment horizontal="center" vertical="center"/>
    </xf>
    <xf numFmtId="188" fontId="2" fillId="32" borderId="34" xfId="0" applyNumberFormat="1" applyFont="1" applyFill="1" applyBorder="1" applyAlignment="1">
      <alignment horizontal="center" vertical="center"/>
    </xf>
    <xf numFmtId="188" fontId="2" fillId="34" borderId="35" xfId="0" applyNumberFormat="1" applyFont="1" applyFill="1" applyBorder="1" applyAlignment="1">
      <alignment horizontal="center" vertical="center" wrapText="1"/>
    </xf>
    <xf numFmtId="188" fontId="2" fillId="34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Bagno a Ripoli a.s. 2017/18</a:t>
            </a:r>
          </a:p>
        </c:rich>
      </c:tx>
      <c:layout>
        <c:manualLayout>
          <c:xMode val="factor"/>
          <c:yMode val="factor"/>
          <c:x val="0.01375"/>
          <c:y val="-0.03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30275"/>
          <c:w val="0.6635"/>
          <c:h val="0.58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Stranieri'!$E$10,'Alunni Stranieri'!$E$15,'Alunni Stranieri'!$E$18,'Alunni Stranieri'!$E$20)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55"/>
          <c:w val="0.23575"/>
          <c:h val="0.5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Bagno a Ripoli a.s. 2017/18</a:t>
            </a:r>
          </a:p>
        </c:rich>
      </c:tx>
      <c:layout>
        <c:manualLayout>
          <c:xMode val="factor"/>
          <c:yMode val="factor"/>
          <c:x val="0.08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5425"/>
          <c:w val="0.64125"/>
          <c:h val="0.83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Stranieri'!$H$10,'Alunni Stranieri'!$H$15,'Alunni Stranieri'!$H$18,'Alunni Stranieri'!$H$20)</c:f>
              <c:numCache/>
            </c:numRef>
          </c:val>
        </c:ser>
        <c:overlap val="100"/>
        <c:gapWidth val="55"/>
        <c:axId val="60622985"/>
        <c:axId val="8735954"/>
      </c:barChart>
      <c:catAx>
        <c:axId val="60622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5954"/>
        <c:crosses val="autoZero"/>
        <c:auto val="1"/>
        <c:lblOffset val="100"/>
        <c:tickLblSkip val="1"/>
        <c:noMultiLvlLbl val="0"/>
      </c:catAx>
      <c:valAx>
        <c:axId val="8735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2298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.43875"/>
          <c:w val="0.35925"/>
          <c:h val="0.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 nati in Italia nelle scuole di Bagno a Ripoli a.s. 2017/18</a:t>
            </a:r>
          </a:p>
        </c:rich>
      </c:tx>
      <c:layout>
        <c:manualLayout>
          <c:xMode val="factor"/>
          <c:yMode val="factor"/>
          <c:x val="-0.00225"/>
          <c:y val="-0.0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8025"/>
          <c:w val="0.69375"/>
          <c:h val="0.6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Stranieri'!$E$2:$F$2</c:f>
              <c:strCache/>
            </c:strRef>
          </c:cat>
          <c:val>
            <c:numRef>
              <c:f>'Alunni Stranieri'!$E$21:$F$21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48525"/>
          <c:w val="0.13775"/>
          <c:h val="0.1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Bagno a Ripoli a.s. 2017/18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5"/>
          <c:w val="0.739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Stranieri'!$K$2:$K$3</c:f>
              <c:strCache>
                <c:ptCount val="1"/>
                <c:pt idx="0">
                  <c:v>Secondaria 2° Totale 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Stranieri'!$B$4:$B$9</c:f>
              <c:strCache/>
            </c:strRef>
          </c:cat>
          <c:val>
            <c:numRef>
              <c:f>'Nazionalità Alunni Stranieri'!$K$4:$K$9</c:f>
              <c:numCache/>
            </c:numRef>
          </c:val>
        </c:ser>
        <c:ser>
          <c:idx val="1"/>
          <c:order val="1"/>
          <c:tx>
            <c:strRef>
              <c:f>'Nazionalità Alunni Stranieri'!$L$2:$L$3</c:f>
              <c:strCache>
                <c:ptCount val="1"/>
                <c:pt idx="0">
                  <c:v>Secondaria 2° Totale 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Stranieri'!$B$4:$B$9</c:f>
              <c:strCache/>
            </c:strRef>
          </c:cat>
          <c:val>
            <c:numRef>
              <c:f>'Nazionalità Alunni Stranieri'!$L$4:$L$9</c:f>
              <c:numCache/>
            </c:numRef>
          </c:val>
        </c:ser>
        <c:axId val="11514723"/>
        <c:axId val="36523644"/>
      </c:barChart>
      <c:catAx>
        <c:axId val="1151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3644"/>
        <c:crosses val="autoZero"/>
        <c:auto val="1"/>
        <c:lblOffset val="100"/>
        <c:tickLblSkip val="1"/>
        <c:noMultiLvlLbl val="0"/>
      </c:catAx>
      <c:valAx>
        <c:axId val="36523644"/>
        <c:scaling>
          <c:orientation val="minMax"/>
        </c:scaling>
        <c:axPos val="l"/>
        <c:delete val="1"/>
        <c:majorTickMark val="out"/>
        <c:minorTickMark val="none"/>
        <c:tickLblPos val="nextTo"/>
        <c:crossAx val="1151472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34"/>
          <c:w val="0.12625"/>
          <c:h val="0.3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22</xdr:row>
      <xdr:rowOff>142875</xdr:rowOff>
    </xdr:from>
    <xdr:to>
      <xdr:col>11</xdr:col>
      <xdr:colOff>504825</xdr:colOff>
      <xdr:row>35</xdr:row>
      <xdr:rowOff>133350</xdr:rowOff>
    </xdr:to>
    <xdr:graphicFrame>
      <xdr:nvGraphicFramePr>
        <xdr:cNvPr id="1" name="Grafico 4"/>
        <xdr:cNvGraphicFramePr/>
      </xdr:nvGraphicFramePr>
      <xdr:xfrm>
        <a:off x="5133975" y="3390900"/>
        <a:ext cx="4895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0</xdr:rowOff>
    </xdr:from>
    <xdr:to>
      <xdr:col>12</xdr:col>
      <xdr:colOff>600075</xdr:colOff>
      <xdr:row>21</xdr:row>
      <xdr:rowOff>47625</xdr:rowOff>
    </xdr:to>
    <xdr:graphicFrame>
      <xdr:nvGraphicFramePr>
        <xdr:cNvPr id="2" name="Grafico 5"/>
        <xdr:cNvGraphicFramePr/>
      </xdr:nvGraphicFramePr>
      <xdr:xfrm>
        <a:off x="8315325" y="0"/>
        <a:ext cx="24193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3</xdr:col>
      <xdr:colOff>1123950</xdr:colOff>
      <xdr:row>36</xdr:row>
      <xdr:rowOff>28575</xdr:rowOff>
    </xdr:to>
    <xdr:graphicFrame>
      <xdr:nvGraphicFramePr>
        <xdr:cNvPr id="3" name="Grafico 1"/>
        <xdr:cNvGraphicFramePr/>
      </xdr:nvGraphicFramePr>
      <xdr:xfrm>
        <a:off x="0" y="3248025"/>
        <a:ext cx="4438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152400</xdr:rowOff>
    </xdr:from>
    <xdr:to>
      <xdr:col>10</xdr:col>
      <xdr:colOff>304800</xdr:colOff>
      <xdr:row>79</xdr:row>
      <xdr:rowOff>47625</xdr:rowOff>
    </xdr:to>
    <xdr:graphicFrame>
      <xdr:nvGraphicFramePr>
        <xdr:cNvPr id="1" name="Grafico 1"/>
        <xdr:cNvGraphicFramePr/>
      </xdr:nvGraphicFramePr>
      <xdr:xfrm>
        <a:off x="28575" y="8591550"/>
        <a:ext cx="6648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2.28125" style="5" bestFit="1" customWidth="1"/>
    <col min="2" max="2" width="18.28125" style="5" bestFit="1" customWidth="1"/>
    <col min="3" max="3" width="19.140625" style="5" bestFit="1" customWidth="1"/>
    <col min="4" max="4" width="21.421875" style="5" bestFit="1" customWidth="1"/>
    <col min="5" max="5" width="8.28125" style="5" bestFit="1" customWidth="1"/>
    <col min="6" max="6" width="8.140625" style="5" bestFit="1" customWidth="1"/>
    <col min="7" max="7" width="11.57421875" style="5" bestFit="1" customWidth="1"/>
    <col min="8" max="8" width="11.421875" style="5" customWidth="1"/>
    <col min="9" max="10" width="9.140625" style="5" customWidth="1"/>
    <col min="11" max="11" width="14.00390625" style="5" customWidth="1"/>
    <col min="12" max="16384" width="9.140625" style="5" customWidth="1"/>
  </cols>
  <sheetData>
    <row r="1" spans="1:8" ht="12" thickBot="1">
      <c r="A1" s="42" t="s">
        <v>76</v>
      </c>
      <c r="B1" s="43"/>
      <c r="C1" s="43"/>
      <c r="D1" s="43"/>
      <c r="E1" s="43"/>
      <c r="F1" s="43"/>
      <c r="G1" s="43"/>
      <c r="H1" s="44"/>
    </row>
    <row r="2" spans="1:8" ht="11.25">
      <c r="A2" s="2" t="s">
        <v>15</v>
      </c>
      <c r="B2" s="3" t="s">
        <v>36</v>
      </c>
      <c r="C2" s="3" t="s">
        <v>37</v>
      </c>
      <c r="D2" s="3" t="s">
        <v>16</v>
      </c>
      <c r="E2" s="1" t="s">
        <v>8</v>
      </c>
      <c r="F2" s="1" t="s">
        <v>9</v>
      </c>
      <c r="G2" s="1" t="s">
        <v>10</v>
      </c>
      <c r="H2" s="10" t="s">
        <v>17</v>
      </c>
    </row>
    <row r="3" spans="1:8" ht="11.25">
      <c r="A3" s="47" t="s">
        <v>35</v>
      </c>
      <c r="B3" s="50" t="s">
        <v>3</v>
      </c>
      <c r="C3" s="8" t="s">
        <v>39</v>
      </c>
      <c r="D3" s="4" t="s">
        <v>22</v>
      </c>
      <c r="E3" s="13">
        <v>0</v>
      </c>
      <c r="F3" s="13">
        <v>76</v>
      </c>
      <c r="G3" s="13">
        <v>76</v>
      </c>
      <c r="H3" s="7">
        <f aca="true" t="shared" si="0" ref="H3:H9">+E3/G3</f>
        <v>0</v>
      </c>
    </row>
    <row r="4" spans="1:8" ht="11.25">
      <c r="A4" s="48"/>
      <c r="B4" s="51"/>
      <c r="C4" s="8" t="s">
        <v>39</v>
      </c>
      <c r="D4" s="4" t="s">
        <v>23</v>
      </c>
      <c r="E4" s="13">
        <v>6</v>
      </c>
      <c r="F4" s="13">
        <f aca="true" t="shared" si="1" ref="F4:F9">G4-E4</f>
        <v>61</v>
      </c>
      <c r="G4" s="13">
        <v>67</v>
      </c>
      <c r="H4" s="7">
        <f t="shared" si="0"/>
        <v>0.08955223880597014</v>
      </c>
    </row>
    <row r="5" spans="1:8" ht="11.25">
      <c r="A5" s="48"/>
      <c r="B5" s="51"/>
      <c r="C5" s="9" t="s">
        <v>39</v>
      </c>
      <c r="D5" s="4" t="s">
        <v>25</v>
      </c>
      <c r="E5" s="13">
        <v>21</v>
      </c>
      <c r="F5" s="13">
        <f t="shared" si="1"/>
        <v>47</v>
      </c>
      <c r="G5" s="13">
        <v>68</v>
      </c>
      <c r="H5" s="7">
        <f t="shared" si="0"/>
        <v>0.3088235294117647</v>
      </c>
    </row>
    <row r="6" spans="1:8" ht="11.25">
      <c r="A6" s="48"/>
      <c r="B6" s="51"/>
      <c r="C6" s="9" t="s">
        <v>39</v>
      </c>
      <c r="D6" s="4" t="s">
        <v>26</v>
      </c>
      <c r="E6" s="13">
        <v>19</v>
      </c>
      <c r="F6" s="13">
        <f t="shared" si="1"/>
        <v>42</v>
      </c>
      <c r="G6" s="13">
        <v>61</v>
      </c>
      <c r="H6" s="7">
        <f t="shared" si="0"/>
        <v>0.3114754098360656</v>
      </c>
    </row>
    <row r="7" spans="1:8" ht="11.25">
      <c r="A7" s="48"/>
      <c r="B7" s="51"/>
      <c r="C7" s="9" t="s">
        <v>38</v>
      </c>
      <c r="D7" s="4" t="s">
        <v>24</v>
      </c>
      <c r="E7" s="13">
        <v>4</v>
      </c>
      <c r="F7" s="13">
        <f>G7-E7</f>
        <v>52</v>
      </c>
      <c r="G7" s="13">
        <v>56</v>
      </c>
      <c r="H7" s="7">
        <f t="shared" si="0"/>
        <v>0.07142857142857142</v>
      </c>
    </row>
    <row r="8" spans="1:8" ht="11.25">
      <c r="A8" s="48"/>
      <c r="B8" s="51"/>
      <c r="C8" s="9" t="s">
        <v>38</v>
      </c>
      <c r="D8" s="4" t="s">
        <v>27</v>
      </c>
      <c r="E8" s="13">
        <v>7</v>
      </c>
      <c r="F8" s="13">
        <f t="shared" si="1"/>
        <v>55</v>
      </c>
      <c r="G8" s="13">
        <v>62</v>
      </c>
      <c r="H8" s="7">
        <f t="shared" si="0"/>
        <v>0.11290322580645161</v>
      </c>
    </row>
    <row r="9" spans="1:8" ht="11.25">
      <c r="A9" s="48"/>
      <c r="B9" s="52"/>
      <c r="C9" s="9" t="s">
        <v>38</v>
      </c>
      <c r="D9" s="4" t="s">
        <v>28</v>
      </c>
      <c r="E9" s="13">
        <v>4</v>
      </c>
      <c r="F9" s="13">
        <f t="shared" si="1"/>
        <v>65</v>
      </c>
      <c r="G9" s="13">
        <v>69</v>
      </c>
      <c r="H9" s="7">
        <f t="shared" si="0"/>
        <v>0.057971014492753624</v>
      </c>
    </row>
    <row r="10" spans="1:8" ht="11.25">
      <c r="A10" s="48"/>
      <c r="B10" s="38" t="s">
        <v>11</v>
      </c>
      <c r="C10" s="38"/>
      <c r="D10" s="39"/>
      <c r="E10" s="14">
        <f>SUM(E3:E9)</f>
        <v>61</v>
      </c>
      <c r="F10" s="14">
        <f>SUM(F3:F9)</f>
        <v>398</v>
      </c>
      <c r="G10" s="14">
        <f>SUM(E10:F10)</f>
        <v>459</v>
      </c>
      <c r="H10" s="27">
        <f aca="true" t="shared" si="2" ref="H10:H21">+E10/G10</f>
        <v>0.1328976034858388</v>
      </c>
    </row>
    <row r="11" spans="1:8" ht="11.25">
      <c r="A11" s="48"/>
      <c r="B11" s="50" t="s">
        <v>2</v>
      </c>
      <c r="C11" s="8" t="s">
        <v>38</v>
      </c>
      <c r="D11" s="4" t="s">
        <v>40</v>
      </c>
      <c r="E11" s="13">
        <v>8</v>
      </c>
      <c r="F11" s="13">
        <f>G11-E11</f>
        <v>79</v>
      </c>
      <c r="G11" s="13">
        <v>87</v>
      </c>
      <c r="H11" s="7">
        <f t="shared" si="2"/>
        <v>0.09195402298850575</v>
      </c>
    </row>
    <row r="12" spans="1:8" ht="11.25">
      <c r="A12" s="48"/>
      <c r="B12" s="51"/>
      <c r="C12" s="9" t="s">
        <v>38</v>
      </c>
      <c r="D12" s="4" t="s">
        <v>34</v>
      </c>
      <c r="E12" s="13">
        <v>23</v>
      </c>
      <c r="F12" s="13">
        <f>G12-E12</f>
        <v>276</v>
      </c>
      <c r="G12" s="13">
        <v>299</v>
      </c>
      <c r="H12" s="7">
        <f t="shared" si="2"/>
        <v>0.07692307692307693</v>
      </c>
    </row>
    <row r="13" spans="1:8" ht="11.25">
      <c r="A13" s="48"/>
      <c r="B13" s="51"/>
      <c r="C13" s="9" t="s">
        <v>39</v>
      </c>
      <c r="D13" s="4" t="s">
        <v>29</v>
      </c>
      <c r="E13" s="13">
        <v>51</v>
      </c>
      <c r="F13" s="13">
        <f>G13-E13</f>
        <v>288</v>
      </c>
      <c r="G13" s="13">
        <v>339</v>
      </c>
      <c r="H13" s="7">
        <f t="shared" si="2"/>
        <v>0.1504424778761062</v>
      </c>
    </row>
    <row r="14" spans="1:8" ht="11.25">
      <c r="A14" s="48"/>
      <c r="B14" s="52"/>
      <c r="C14" s="9" t="s">
        <v>39</v>
      </c>
      <c r="D14" s="4" t="s">
        <v>30</v>
      </c>
      <c r="E14" s="13">
        <v>13</v>
      </c>
      <c r="F14" s="13">
        <f>G14-E14</f>
        <v>191</v>
      </c>
      <c r="G14" s="13">
        <v>204</v>
      </c>
      <c r="H14" s="7">
        <f t="shared" si="2"/>
        <v>0.06372549019607843</v>
      </c>
    </row>
    <row r="15" spans="1:8" ht="11.25">
      <c r="A15" s="48"/>
      <c r="B15" s="38" t="s">
        <v>12</v>
      </c>
      <c r="C15" s="38"/>
      <c r="D15" s="39"/>
      <c r="E15" s="14">
        <f>SUM(E11:E14)</f>
        <v>95</v>
      </c>
      <c r="F15" s="14">
        <f>SUM(F11:F14)</f>
        <v>834</v>
      </c>
      <c r="G15" s="14">
        <f>SUM(G11:G14)</f>
        <v>929</v>
      </c>
      <c r="H15" s="27">
        <f t="shared" si="2"/>
        <v>0.10226049515608181</v>
      </c>
    </row>
    <row r="16" spans="1:8" ht="12.75" customHeight="1">
      <c r="A16" s="48"/>
      <c r="B16" s="53" t="s">
        <v>13</v>
      </c>
      <c r="C16" s="9" t="s">
        <v>39</v>
      </c>
      <c r="D16" s="4" t="s">
        <v>32</v>
      </c>
      <c r="E16" s="13">
        <v>37</v>
      </c>
      <c r="F16" s="13">
        <f>G16-E16</f>
        <v>469</v>
      </c>
      <c r="G16" s="13">
        <v>506</v>
      </c>
      <c r="H16" s="7">
        <f>+E16/G16</f>
        <v>0.07312252964426877</v>
      </c>
    </row>
    <row r="17" spans="1:8" ht="12.75" customHeight="1">
      <c r="A17" s="48"/>
      <c r="B17" s="54"/>
      <c r="C17" s="9" t="s">
        <v>38</v>
      </c>
      <c r="D17" s="4" t="s">
        <v>31</v>
      </c>
      <c r="E17" s="13">
        <v>28</v>
      </c>
      <c r="F17" s="13">
        <f>G17-E17</f>
        <v>305</v>
      </c>
      <c r="G17" s="13">
        <v>333</v>
      </c>
      <c r="H17" s="7">
        <f>+E17/G17</f>
        <v>0.08408408408408409</v>
      </c>
    </row>
    <row r="18" spans="1:8" ht="11.25">
      <c r="A18" s="48"/>
      <c r="B18" s="38" t="s">
        <v>13</v>
      </c>
      <c r="C18" s="38"/>
      <c r="D18" s="39"/>
      <c r="E18" s="14">
        <f>SUM(E16:E17)</f>
        <v>65</v>
      </c>
      <c r="F18" s="14">
        <f>SUM(F16:F17)</f>
        <v>774</v>
      </c>
      <c r="G18" s="14">
        <f>SUM(G16:G17)</f>
        <v>839</v>
      </c>
      <c r="H18" s="27">
        <f t="shared" si="2"/>
        <v>0.07747318235995232</v>
      </c>
    </row>
    <row r="19" spans="1:8" ht="12.75" customHeight="1">
      <c r="A19" s="48"/>
      <c r="B19" s="8" t="s">
        <v>6</v>
      </c>
      <c r="C19" s="8"/>
      <c r="D19" s="17" t="s">
        <v>33</v>
      </c>
      <c r="E19" s="18">
        <v>130</v>
      </c>
      <c r="F19" s="18">
        <f>G19-E19</f>
        <v>1635</v>
      </c>
      <c r="G19" s="32">
        <v>1765</v>
      </c>
      <c r="H19" s="19">
        <f t="shared" si="2"/>
        <v>0.07365439093484419</v>
      </c>
    </row>
    <row r="20" spans="1:8" ht="12" thickBot="1">
      <c r="A20" s="49"/>
      <c r="B20" s="40" t="s">
        <v>14</v>
      </c>
      <c r="C20" s="40"/>
      <c r="D20" s="41"/>
      <c r="E20" s="20">
        <f>E19</f>
        <v>130</v>
      </c>
      <c r="F20" s="20">
        <f>SUM(F19:F19)</f>
        <v>1635</v>
      </c>
      <c r="G20" s="20">
        <f>SUM(G19:G19)</f>
        <v>1765</v>
      </c>
      <c r="H20" s="26">
        <f t="shared" si="2"/>
        <v>0.07365439093484419</v>
      </c>
    </row>
    <row r="21" spans="1:8" ht="12" thickBot="1">
      <c r="A21" s="45" t="s">
        <v>7</v>
      </c>
      <c r="B21" s="46"/>
      <c r="C21" s="46"/>
      <c r="D21" s="46"/>
      <c r="E21" s="15">
        <f>SUM(E20,E18,E15,E10)</f>
        <v>351</v>
      </c>
      <c r="F21" s="15">
        <f>SUM(F20,F18,F15,F10)</f>
        <v>3641</v>
      </c>
      <c r="G21" s="15">
        <f>SUM(G20,G18,G15,G10)</f>
        <v>3992</v>
      </c>
      <c r="H21" s="16">
        <f t="shared" si="2"/>
        <v>0.08792585170340682</v>
      </c>
    </row>
  </sheetData>
  <sheetProtection/>
  <mergeCells count="10">
    <mergeCell ref="B18:D18"/>
    <mergeCell ref="B20:D20"/>
    <mergeCell ref="A1:H1"/>
    <mergeCell ref="A21:D21"/>
    <mergeCell ref="A3:A20"/>
    <mergeCell ref="B10:D10"/>
    <mergeCell ref="B15:D15"/>
    <mergeCell ref="B3:B9"/>
    <mergeCell ref="B11:B14"/>
    <mergeCell ref="B16:B1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2">
      <selection activeCell="M46" sqref="M46"/>
    </sheetView>
  </sheetViews>
  <sheetFormatPr defaultColWidth="16.8515625" defaultRowHeight="12.75"/>
  <cols>
    <col min="1" max="1" width="12.28125" style="0" bestFit="1" customWidth="1"/>
    <col min="2" max="2" width="17.57421875" style="0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8.140625" style="0" bestFit="1" customWidth="1"/>
    <col min="10" max="10" width="8.28125" style="0" bestFit="1" customWidth="1"/>
    <col min="11" max="11" width="13.57421875" style="0" bestFit="1" customWidth="1"/>
    <col min="12" max="12" width="13.7109375" style="0" bestFit="1" customWidth="1"/>
  </cols>
  <sheetData>
    <row r="1" spans="1:12" ht="13.5" thickBot="1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2.75">
      <c r="A2" s="61" t="s">
        <v>15</v>
      </c>
      <c r="B2" s="58" t="s">
        <v>19</v>
      </c>
      <c r="C2" s="58" t="s">
        <v>3</v>
      </c>
      <c r="D2" s="59"/>
      <c r="E2" s="58" t="s">
        <v>2</v>
      </c>
      <c r="F2" s="59"/>
      <c r="G2" s="58" t="s">
        <v>4</v>
      </c>
      <c r="H2" s="59"/>
      <c r="I2" s="58" t="s">
        <v>6</v>
      </c>
      <c r="J2" s="59"/>
      <c r="K2" s="28"/>
      <c r="L2" s="30"/>
    </row>
    <row r="3" spans="1:12" ht="13.5" thickBot="1">
      <c r="A3" s="62"/>
      <c r="B3" s="40"/>
      <c r="C3" s="6" t="s">
        <v>8</v>
      </c>
      <c r="D3" s="6" t="s">
        <v>20</v>
      </c>
      <c r="E3" s="6" t="s">
        <v>8</v>
      </c>
      <c r="F3" s="6" t="s">
        <v>20</v>
      </c>
      <c r="G3" s="6" t="s">
        <v>8</v>
      </c>
      <c r="H3" s="6" t="s">
        <v>20</v>
      </c>
      <c r="I3" s="6" t="s">
        <v>8</v>
      </c>
      <c r="J3" s="6" t="s">
        <v>20</v>
      </c>
      <c r="K3" s="29" t="s">
        <v>18</v>
      </c>
      <c r="L3" s="31" t="s">
        <v>21</v>
      </c>
    </row>
    <row r="4" spans="1:12" ht="12.75">
      <c r="A4" s="63" t="s">
        <v>0</v>
      </c>
      <c r="B4" s="33" t="s">
        <v>51</v>
      </c>
      <c r="C4" s="34">
        <v>16</v>
      </c>
      <c r="D4" s="34">
        <v>16</v>
      </c>
      <c r="E4" s="34">
        <v>20</v>
      </c>
      <c r="F4" s="34">
        <v>18</v>
      </c>
      <c r="G4" s="21">
        <v>14</v>
      </c>
      <c r="H4" s="21">
        <v>7</v>
      </c>
      <c r="I4" s="21">
        <v>33</v>
      </c>
      <c r="J4" s="21">
        <v>21</v>
      </c>
      <c r="K4" s="22">
        <f aca="true" t="shared" si="0" ref="K4:K35">C4+E4+G4+I4</f>
        <v>83</v>
      </c>
      <c r="L4" s="23">
        <f aca="true" t="shared" si="1" ref="L4:L35">D4+F4+H4+J4</f>
        <v>62</v>
      </c>
    </row>
    <row r="5" spans="1:12" ht="12.75">
      <c r="A5" s="64"/>
      <c r="B5" s="33" t="s">
        <v>50</v>
      </c>
      <c r="C5" s="34">
        <v>8</v>
      </c>
      <c r="D5" s="34">
        <v>8</v>
      </c>
      <c r="E5" s="34">
        <v>12</v>
      </c>
      <c r="F5" s="34">
        <v>9</v>
      </c>
      <c r="G5" s="21">
        <v>12</v>
      </c>
      <c r="H5" s="21">
        <v>4</v>
      </c>
      <c r="I5" s="21">
        <v>14</v>
      </c>
      <c r="J5" s="21"/>
      <c r="K5" s="22">
        <f t="shared" si="0"/>
        <v>46</v>
      </c>
      <c r="L5" s="23">
        <f t="shared" si="1"/>
        <v>21</v>
      </c>
    </row>
    <row r="6" spans="1:12" ht="12.75">
      <c r="A6" s="64"/>
      <c r="B6" s="33" t="s">
        <v>49</v>
      </c>
      <c r="C6" s="34">
        <v>12</v>
      </c>
      <c r="D6" s="34">
        <v>12</v>
      </c>
      <c r="E6" s="34">
        <v>9</v>
      </c>
      <c r="F6" s="34">
        <v>8</v>
      </c>
      <c r="G6" s="21">
        <v>5</v>
      </c>
      <c r="H6" s="21">
        <v>1</v>
      </c>
      <c r="I6" s="21">
        <v>16</v>
      </c>
      <c r="J6" s="21">
        <v>4</v>
      </c>
      <c r="K6" s="22">
        <f t="shared" si="0"/>
        <v>42</v>
      </c>
      <c r="L6" s="23">
        <f t="shared" si="1"/>
        <v>25</v>
      </c>
    </row>
    <row r="7" spans="1:12" ht="12.75">
      <c r="A7" s="64"/>
      <c r="B7" s="33" t="s">
        <v>57</v>
      </c>
      <c r="C7" s="34">
        <v>2</v>
      </c>
      <c r="D7" s="34">
        <v>2</v>
      </c>
      <c r="E7" s="34">
        <v>4</v>
      </c>
      <c r="F7" s="34">
        <v>4</v>
      </c>
      <c r="G7" s="21">
        <v>3</v>
      </c>
      <c r="H7" s="21">
        <v>2</v>
      </c>
      <c r="I7" s="21">
        <v>14</v>
      </c>
      <c r="J7" s="21">
        <v>5</v>
      </c>
      <c r="K7" s="22">
        <f t="shared" si="0"/>
        <v>23</v>
      </c>
      <c r="L7" s="23">
        <f t="shared" si="1"/>
        <v>13</v>
      </c>
    </row>
    <row r="8" spans="1:12" ht="12.75">
      <c r="A8" s="64"/>
      <c r="B8" s="33" t="s">
        <v>48</v>
      </c>
      <c r="C8" s="35">
        <v>1</v>
      </c>
      <c r="D8" s="35">
        <v>1</v>
      </c>
      <c r="E8" s="35">
        <v>9</v>
      </c>
      <c r="F8" s="35">
        <v>9</v>
      </c>
      <c r="G8" s="24">
        <v>4</v>
      </c>
      <c r="H8" s="24">
        <v>4</v>
      </c>
      <c r="I8" s="24">
        <v>8</v>
      </c>
      <c r="J8" s="24">
        <v>7</v>
      </c>
      <c r="K8" s="22">
        <f t="shared" si="0"/>
        <v>22</v>
      </c>
      <c r="L8" s="23">
        <f t="shared" si="1"/>
        <v>21</v>
      </c>
    </row>
    <row r="9" spans="1:12" ht="12.75">
      <c r="A9" s="64"/>
      <c r="B9" s="33" t="s">
        <v>47</v>
      </c>
      <c r="C9" s="34">
        <v>2</v>
      </c>
      <c r="D9" s="34">
        <v>1</v>
      </c>
      <c r="E9" s="34">
        <v>7</v>
      </c>
      <c r="F9" s="34">
        <v>4</v>
      </c>
      <c r="G9" s="21">
        <v>8</v>
      </c>
      <c r="H9" s="21">
        <v>4</v>
      </c>
      <c r="I9" s="21">
        <v>4</v>
      </c>
      <c r="J9" s="21">
        <v>1</v>
      </c>
      <c r="K9" s="22">
        <f t="shared" si="0"/>
        <v>21</v>
      </c>
      <c r="L9" s="23">
        <f t="shared" si="1"/>
        <v>10</v>
      </c>
    </row>
    <row r="10" spans="1:12" ht="12.75">
      <c r="A10" s="64"/>
      <c r="B10" s="33" t="s">
        <v>42</v>
      </c>
      <c r="C10" s="35">
        <v>6</v>
      </c>
      <c r="D10" s="35">
        <v>1</v>
      </c>
      <c r="E10" s="35">
        <v>8</v>
      </c>
      <c r="F10" s="35">
        <v>6</v>
      </c>
      <c r="G10" s="24">
        <v>2</v>
      </c>
      <c r="H10" s="24">
        <v>1</v>
      </c>
      <c r="I10" s="24">
        <v>1</v>
      </c>
      <c r="J10" s="24"/>
      <c r="K10" s="22">
        <f t="shared" si="0"/>
        <v>17</v>
      </c>
      <c r="L10" s="23">
        <f t="shared" si="1"/>
        <v>8</v>
      </c>
    </row>
    <row r="11" spans="1:12" ht="12.75">
      <c r="A11" s="64"/>
      <c r="B11" s="33" t="s">
        <v>44</v>
      </c>
      <c r="C11" s="35">
        <v>3</v>
      </c>
      <c r="D11" s="35">
        <v>3</v>
      </c>
      <c r="E11" s="35">
        <v>4</v>
      </c>
      <c r="F11" s="35">
        <v>2</v>
      </c>
      <c r="G11" s="24">
        <v>1</v>
      </c>
      <c r="H11" s="24">
        <v>1</v>
      </c>
      <c r="I11" s="24">
        <v>4</v>
      </c>
      <c r="J11" s="24">
        <v>4</v>
      </c>
      <c r="K11" s="22">
        <f t="shared" si="0"/>
        <v>12</v>
      </c>
      <c r="L11" s="23">
        <f t="shared" si="1"/>
        <v>10</v>
      </c>
    </row>
    <row r="12" spans="1:12" ht="12.75">
      <c r="A12" s="64"/>
      <c r="B12" s="33" t="s">
        <v>53</v>
      </c>
      <c r="C12" s="35"/>
      <c r="D12" s="35"/>
      <c r="E12" s="35">
        <v>3</v>
      </c>
      <c r="F12" s="35">
        <v>3</v>
      </c>
      <c r="G12" s="24"/>
      <c r="H12" s="24"/>
      <c r="I12" s="24">
        <v>4</v>
      </c>
      <c r="J12" s="24">
        <v>2</v>
      </c>
      <c r="K12" s="22">
        <f t="shared" si="0"/>
        <v>7</v>
      </c>
      <c r="L12" s="23">
        <f t="shared" si="1"/>
        <v>5</v>
      </c>
    </row>
    <row r="13" spans="1:12" ht="12.75">
      <c r="A13" s="64"/>
      <c r="B13" s="33" t="s">
        <v>65</v>
      </c>
      <c r="C13" s="35">
        <v>1</v>
      </c>
      <c r="D13" s="35">
        <v>1</v>
      </c>
      <c r="E13" s="35"/>
      <c r="F13" s="35"/>
      <c r="G13" s="24"/>
      <c r="H13" s="24"/>
      <c r="I13" s="24">
        <v>5</v>
      </c>
      <c r="J13" s="24"/>
      <c r="K13" s="22">
        <f t="shared" si="0"/>
        <v>6</v>
      </c>
      <c r="L13" s="23">
        <f t="shared" si="1"/>
        <v>1</v>
      </c>
    </row>
    <row r="14" spans="1:12" ht="12.75">
      <c r="A14" s="64"/>
      <c r="B14" s="33" t="s">
        <v>56</v>
      </c>
      <c r="C14" s="35">
        <v>1</v>
      </c>
      <c r="D14" s="35">
        <v>0</v>
      </c>
      <c r="E14" s="35">
        <v>2</v>
      </c>
      <c r="F14" s="35">
        <v>2</v>
      </c>
      <c r="G14" s="24">
        <v>3</v>
      </c>
      <c r="H14" s="24">
        <v>3</v>
      </c>
      <c r="I14" s="24"/>
      <c r="J14" s="24"/>
      <c r="K14" s="22">
        <f t="shared" si="0"/>
        <v>6</v>
      </c>
      <c r="L14" s="23">
        <f t="shared" si="1"/>
        <v>5</v>
      </c>
    </row>
    <row r="15" spans="1:12" ht="12.75">
      <c r="A15" s="64"/>
      <c r="B15" s="33" t="s">
        <v>5</v>
      </c>
      <c r="C15" s="35">
        <v>1</v>
      </c>
      <c r="D15" s="35">
        <v>1</v>
      </c>
      <c r="E15" s="35"/>
      <c r="F15" s="35"/>
      <c r="G15" s="24">
        <v>2</v>
      </c>
      <c r="H15" s="24">
        <v>1</v>
      </c>
      <c r="I15" s="24">
        <v>2</v>
      </c>
      <c r="J15" s="24"/>
      <c r="K15" s="22">
        <f t="shared" si="0"/>
        <v>5</v>
      </c>
      <c r="L15" s="23">
        <f t="shared" si="1"/>
        <v>2</v>
      </c>
    </row>
    <row r="16" spans="1:12" ht="12.75">
      <c r="A16" s="64"/>
      <c r="B16" s="33" t="s">
        <v>73</v>
      </c>
      <c r="C16" s="35"/>
      <c r="D16" s="35"/>
      <c r="E16" s="35"/>
      <c r="F16" s="35"/>
      <c r="G16" s="24"/>
      <c r="H16" s="24"/>
      <c r="I16" s="24">
        <v>5</v>
      </c>
      <c r="J16" s="24"/>
      <c r="K16" s="22">
        <f t="shared" si="0"/>
        <v>5</v>
      </c>
      <c r="L16" s="23">
        <f t="shared" si="1"/>
        <v>0</v>
      </c>
    </row>
    <row r="17" spans="1:12" ht="12.75">
      <c r="A17" s="64"/>
      <c r="B17" s="33" t="s">
        <v>46</v>
      </c>
      <c r="C17" s="35"/>
      <c r="D17" s="35"/>
      <c r="E17" s="35">
        <v>3</v>
      </c>
      <c r="F17" s="35">
        <v>3</v>
      </c>
      <c r="G17" s="24"/>
      <c r="H17" s="24"/>
      <c r="I17" s="24">
        <v>1</v>
      </c>
      <c r="J17" s="24"/>
      <c r="K17" s="22">
        <f t="shared" si="0"/>
        <v>4</v>
      </c>
      <c r="L17" s="23">
        <f t="shared" si="1"/>
        <v>3</v>
      </c>
    </row>
    <row r="18" spans="1:12" ht="12.75">
      <c r="A18" s="64"/>
      <c r="B18" s="33" t="s">
        <v>54</v>
      </c>
      <c r="C18" s="35"/>
      <c r="D18" s="35"/>
      <c r="E18" s="35">
        <v>1</v>
      </c>
      <c r="F18" s="35">
        <v>1</v>
      </c>
      <c r="G18" s="24">
        <v>1</v>
      </c>
      <c r="H18" s="24">
        <v>1</v>
      </c>
      <c r="I18" s="24">
        <v>1</v>
      </c>
      <c r="J18" s="24"/>
      <c r="K18" s="22">
        <f t="shared" si="0"/>
        <v>3</v>
      </c>
      <c r="L18" s="23">
        <f t="shared" si="1"/>
        <v>2</v>
      </c>
    </row>
    <row r="19" spans="1:12" ht="12.75">
      <c r="A19" s="64"/>
      <c r="B19" s="33" t="s">
        <v>63</v>
      </c>
      <c r="C19" s="35"/>
      <c r="D19" s="35"/>
      <c r="E19" s="35">
        <v>1</v>
      </c>
      <c r="F19" s="35">
        <v>1</v>
      </c>
      <c r="G19" s="24">
        <v>2</v>
      </c>
      <c r="H19" s="24">
        <v>2</v>
      </c>
      <c r="I19" s="24"/>
      <c r="J19" s="24"/>
      <c r="K19" s="22">
        <f t="shared" si="0"/>
        <v>3</v>
      </c>
      <c r="L19" s="23">
        <f t="shared" si="1"/>
        <v>3</v>
      </c>
    </row>
    <row r="20" spans="1:12" ht="12.75">
      <c r="A20" s="64"/>
      <c r="B20" s="33" t="s">
        <v>80</v>
      </c>
      <c r="C20" s="35">
        <v>1</v>
      </c>
      <c r="D20" s="35">
        <v>0</v>
      </c>
      <c r="E20" s="35">
        <v>2</v>
      </c>
      <c r="F20" s="35">
        <v>0</v>
      </c>
      <c r="G20" s="24"/>
      <c r="H20" s="24"/>
      <c r="I20" s="24"/>
      <c r="J20" s="24"/>
      <c r="K20" s="22">
        <f t="shared" si="0"/>
        <v>3</v>
      </c>
      <c r="L20" s="23">
        <f t="shared" si="1"/>
        <v>0</v>
      </c>
    </row>
    <row r="21" spans="1:12" ht="12.75">
      <c r="A21" s="64"/>
      <c r="B21" s="33" t="s">
        <v>58</v>
      </c>
      <c r="C21" s="35"/>
      <c r="D21" s="35"/>
      <c r="E21" s="35">
        <v>2</v>
      </c>
      <c r="F21" s="35">
        <v>2</v>
      </c>
      <c r="G21" s="24">
        <v>1</v>
      </c>
      <c r="H21" s="24">
        <v>1</v>
      </c>
      <c r="I21" s="24"/>
      <c r="J21" s="24"/>
      <c r="K21" s="22">
        <f t="shared" si="0"/>
        <v>3</v>
      </c>
      <c r="L21" s="23">
        <f t="shared" si="1"/>
        <v>3</v>
      </c>
    </row>
    <row r="22" spans="1:12" ht="12.75">
      <c r="A22" s="64"/>
      <c r="B22" s="33" t="s">
        <v>75</v>
      </c>
      <c r="C22" s="35"/>
      <c r="D22" s="35"/>
      <c r="E22" s="35">
        <v>2</v>
      </c>
      <c r="F22" s="35">
        <v>0</v>
      </c>
      <c r="G22" s="24"/>
      <c r="H22" s="24"/>
      <c r="I22" s="24">
        <v>1</v>
      </c>
      <c r="J22" s="24"/>
      <c r="K22" s="22">
        <f t="shared" si="0"/>
        <v>3</v>
      </c>
      <c r="L22" s="23">
        <f t="shared" si="1"/>
        <v>0</v>
      </c>
    </row>
    <row r="23" spans="1:12" ht="12.75">
      <c r="A23" s="64"/>
      <c r="B23" s="33" t="s">
        <v>1</v>
      </c>
      <c r="C23" s="35">
        <v>1</v>
      </c>
      <c r="D23" s="35">
        <v>1</v>
      </c>
      <c r="E23" s="35">
        <v>1</v>
      </c>
      <c r="F23" s="35">
        <v>0</v>
      </c>
      <c r="G23" s="24">
        <v>0</v>
      </c>
      <c r="H23" s="24">
        <v>0</v>
      </c>
      <c r="I23" s="24">
        <v>1</v>
      </c>
      <c r="J23" s="24"/>
      <c r="K23" s="22">
        <f t="shared" si="0"/>
        <v>3</v>
      </c>
      <c r="L23" s="23">
        <f t="shared" si="1"/>
        <v>1</v>
      </c>
    </row>
    <row r="24" spans="1:12" ht="12.75">
      <c r="A24" s="64"/>
      <c r="B24" s="33" t="s">
        <v>41</v>
      </c>
      <c r="C24" s="35"/>
      <c r="D24" s="35"/>
      <c r="E24" s="35">
        <v>2</v>
      </c>
      <c r="F24" s="35">
        <v>0</v>
      </c>
      <c r="G24" s="24"/>
      <c r="H24" s="24"/>
      <c r="I24" s="24"/>
      <c r="J24" s="24"/>
      <c r="K24" s="22">
        <f t="shared" si="0"/>
        <v>2</v>
      </c>
      <c r="L24" s="23">
        <f t="shared" si="1"/>
        <v>0</v>
      </c>
    </row>
    <row r="25" spans="1:12" ht="12.75">
      <c r="A25" s="64"/>
      <c r="B25" s="33" t="s">
        <v>43</v>
      </c>
      <c r="C25" s="35">
        <v>1</v>
      </c>
      <c r="D25" s="35">
        <v>1</v>
      </c>
      <c r="E25" s="35"/>
      <c r="F25" s="35"/>
      <c r="G25" s="24"/>
      <c r="H25" s="24"/>
      <c r="I25" s="24">
        <v>1</v>
      </c>
      <c r="J25" s="24"/>
      <c r="K25" s="22">
        <f t="shared" si="0"/>
        <v>2</v>
      </c>
      <c r="L25" s="23">
        <f t="shared" si="1"/>
        <v>1</v>
      </c>
    </row>
    <row r="26" spans="1:12" ht="12.75">
      <c r="A26" s="64"/>
      <c r="B26" s="33" t="s">
        <v>68</v>
      </c>
      <c r="C26" s="35"/>
      <c r="D26" s="35"/>
      <c r="E26" s="35"/>
      <c r="F26" s="35"/>
      <c r="G26" s="24"/>
      <c r="H26" s="24"/>
      <c r="I26" s="24">
        <v>2</v>
      </c>
      <c r="J26" s="24">
        <v>2</v>
      </c>
      <c r="K26" s="22">
        <f t="shared" si="0"/>
        <v>2</v>
      </c>
      <c r="L26" s="23">
        <f t="shared" si="1"/>
        <v>2</v>
      </c>
    </row>
    <row r="27" spans="1:12" ht="12.75">
      <c r="A27" s="64"/>
      <c r="B27" s="33" t="s">
        <v>70</v>
      </c>
      <c r="C27" s="36">
        <v>1</v>
      </c>
      <c r="D27" s="36">
        <v>1</v>
      </c>
      <c r="E27" s="36"/>
      <c r="F27" s="36"/>
      <c r="G27" s="25"/>
      <c r="H27" s="25"/>
      <c r="I27" s="25">
        <v>1</v>
      </c>
      <c r="J27" s="25"/>
      <c r="K27" s="22">
        <f t="shared" si="0"/>
        <v>2</v>
      </c>
      <c r="L27" s="23">
        <f t="shared" si="1"/>
        <v>1</v>
      </c>
    </row>
    <row r="28" spans="1:12" ht="12.75">
      <c r="A28" s="64"/>
      <c r="B28" s="33" t="s">
        <v>85</v>
      </c>
      <c r="C28" s="36"/>
      <c r="D28" s="36"/>
      <c r="E28" s="36"/>
      <c r="F28" s="36"/>
      <c r="G28" s="25"/>
      <c r="H28" s="25"/>
      <c r="I28" s="25">
        <v>2</v>
      </c>
      <c r="J28" s="25">
        <v>2</v>
      </c>
      <c r="K28" s="22">
        <f t="shared" si="0"/>
        <v>2</v>
      </c>
      <c r="L28" s="23">
        <f t="shared" si="1"/>
        <v>2</v>
      </c>
    </row>
    <row r="29" spans="1:12" ht="12.75">
      <c r="A29" s="64"/>
      <c r="B29" s="33" t="s">
        <v>62</v>
      </c>
      <c r="C29" s="36"/>
      <c r="D29" s="36"/>
      <c r="E29" s="36"/>
      <c r="F29" s="36"/>
      <c r="G29" s="25">
        <v>1</v>
      </c>
      <c r="H29" s="25">
        <v>1</v>
      </c>
      <c r="I29" s="25">
        <v>1</v>
      </c>
      <c r="J29" s="25">
        <v>1</v>
      </c>
      <c r="K29" s="22">
        <f t="shared" si="0"/>
        <v>2</v>
      </c>
      <c r="L29" s="23">
        <f t="shared" si="1"/>
        <v>2</v>
      </c>
    </row>
    <row r="30" spans="1:12" ht="12.75">
      <c r="A30" s="64"/>
      <c r="B30" s="33" t="s">
        <v>74</v>
      </c>
      <c r="C30" s="36"/>
      <c r="D30" s="36"/>
      <c r="E30" s="36"/>
      <c r="F30" s="36"/>
      <c r="G30" s="25">
        <v>1</v>
      </c>
      <c r="H30" s="25"/>
      <c r="I30" s="25">
        <v>1</v>
      </c>
      <c r="J30" s="25"/>
      <c r="K30" s="22">
        <f t="shared" si="0"/>
        <v>2</v>
      </c>
      <c r="L30" s="23">
        <f t="shared" si="1"/>
        <v>0</v>
      </c>
    </row>
    <row r="31" spans="1:12" ht="12.75">
      <c r="A31" s="64"/>
      <c r="B31" s="33" t="s">
        <v>81</v>
      </c>
      <c r="C31" s="36">
        <v>1</v>
      </c>
      <c r="D31" s="36">
        <v>1</v>
      </c>
      <c r="E31" s="36">
        <v>1</v>
      </c>
      <c r="F31" s="36">
        <v>0</v>
      </c>
      <c r="G31" s="25"/>
      <c r="H31" s="25"/>
      <c r="I31" s="25"/>
      <c r="J31" s="25"/>
      <c r="K31" s="22">
        <f t="shared" si="0"/>
        <v>2</v>
      </c>
      <c r="L31" s="23">
        <f t="shared" si="1"/>
        <v>1</v>
      </c>
    </row>
    <row r="32" spans="1:12" ht="12.75">
      <c r="A32" s="64"/>
      <c r="B32" s="33" t="s">
        <v>64</v>
      </c>
      <c r="C32" s="35"/>
      <c r="D32" s="35"/>
      <c r="E32" s="35"/>
      <c r="F32" s="35"/>
      <c r="G32" s="24"/>
      <c r="H32" s="24"/>
      <c r="I32" s="24">
        <v>1</v>
      </c>
      <c r="J32" s="24"/>
      <c r="K32" s="22">
        <f t="shared" si="0"/>
        <v>1</v>
      </c>
      <c r="L32" s="23">
        <f t="shared" si="1"/>
        <v>0</v>
      </c>
    </row>
    <row r="33" spans="1:12" ht="12.75">
      <c r="A33" s="64"/>
      <c r="B33" s="33" t="s">
        <v>52</v>
      </c>
      <c r="C33" s="36"/>
      <c r="D33" s="36"/>
      <c r="E33" s="36"/>
      <c r="F33" s="36"/>
      <c r="G33" s="25">
        <v>1</v>
      </c>
      <c r="H33" s="25">
        <v>1</v>
      </c>
      <c r="I33" s="25"/>
      <c r="J33" s="25"/>
      <c r="K33" s="22">
        <f t="shared" si="0"/>
        <v>1</v>
      </c>
      <c r="L33" s="23">
        <f t="shared" si="1"/>
        <v>1</v>
      </c>
    </row>
    <row r="34" spans="1:12" ht="12.75">
      <c r="A34" s="64"/>
      <c r="B34" s="33" t="s">
        <v>59</v>
      </c>
      <c r="C34" s="36"/>
      <c r="D34" s="36"/>
      <c r="E34" s="36"/>
      <c r="F34" s="36"/>
      <c r="G34" s="25">
        <v>1</v>
      </c>
      <c r="H34" s="25">
        <v>0</v>
      </c>
      <c r="I34" s="25"/>
      <c r="J34" s="25"/>
      <c r="K34" s="22">
        <f t="shared" si="0"/>
        <v>1</v>
      </c>
      <c r="L34" s="23">
        <f t="shared" si="1"/>
        <v>0</v>
      </c>
    </row>
    <row r="35" spans="1:12" ht="12.75">
      <c r="A35" s="64"/>
      <c r="B35" s="37" t="s">
        <v>78</v>
      </c>
      <c r="C35" s="36">
        <v>1</v>
      </c>
      <c r="D35" s="36">
        <v>1</v>
      </c>
      <c r="E35" s="36"/>
      <c r="F35" s="36"/>
      <c r="G35" s="25"/>
      <c r="H35" s="25"/>
      <c r="I35" s="25"/>
      <c r="J35" s="25"/>
      <c r="K35" s="22">
        <f t="shared" si="0"/>
        <v>1</v>
      </c>
      <c r="L35" s="23">
        <f t="shared" si="1"/>
        <v>1</v>
      </c>
    </row>
    <row r="36" spans="1:12" ht="12.75">
      <c r="A36" s="64"/>
      <c r="B36" s="37" t="s">
        <v>60</v>
      </c>
      <c r="C36" s="36"/>
      <c r="D36" s="36"/>
      <c r="E36" s="36"/>
      <c r="F36" s="36"/>
      <c r="G36" s="25">
        <v>1</v>
      </c>
      <c r="H36" s="25">
        <v>1</v>
      </c>
      <c r="I36" s="25"/>
      <c r="J36" s="25"/>
      <c r="K36" s="22">
        <f aca="true" t="shared" si="2" ref="K36:K50">C36+E36+G36+I36</f>
        <v>1</v>
      </c>
      <c r="L36" s="23">
        <f aca="true" t="shared" si="3" ref="L36:L50">D36+F36+H36+J36</f>
        <v>1</v>
      </c>
    </row>
    <row r="37" spans="1:12" ht="12.75">
      <c r="A37" s="64"/>
      <c r="B37" s="37" t="s">
        <v>84</v>
      </c>
      <c r="C37" s="36"/>
      <c r="D37" s="36"/>
      <c r="E37" s="36"/>
      <c r="F37" s="36"/>
      <c r="G37" s="25"/>
      <c r="H37" s="25"/>
      <c r="I37" s="25">
        <v>1</v>
      </c>
      <c r="J37" s="25"/>
      <c r="K37" s="22">
        <f t="shared" si="2"/>
        <v>1</v>
      </c>
      <c r="L37" s="23">
        <f t="shared" si="3"/>
        <v>0</v>
      </c>
    </row>
    <row r="38" spans="1:12" ht="12.75">
      <c r="A38" s="64"/>
      <c r="B38" s="37" t="s">
        <v>79</v>
      </c>
      <c r="C38" s="36">
        <v>1</v>
      </c>
      <c r="D38" s="36">
        <v>1</v>
      </c>
      <c r="E38" s="36"/>
      <c r="F38" s="36"/>
      <c r="G38" s="25"/>
      <c r="H38" s="25"/>
      <c r="I38" s="25"/>
      <c r="J38" s="25"/>
      <c r="K38" s="22">
        <f t="shared" si="2"/>
        <v>1</v>
      </c>
      <c r="L38" s="23">
        <f t="shared" si="3"/>
        <v>1</v>
      </c>
    </row>
    <row r="39" spans="1:12" ht="12.75">
      <c r="A39" s="64"/>
      <c r="B39" s="37" t="s">
        <v>66</v>
      </c>
      <c r="C39" s="36"/>
      <c r="D39" s="36"/>
      <c r="E39" s="36"/>
      <c r="F39" s="36"/>
      <c r="G39" s="25"/>
      <c r="H39" s="25"/>
      <c r="I39" s="25">
        <v>1</v>
      </c>
      <c r="J39" s="25"/>
      <c r="K39" s="22">
        <f t="shared" si="2"/>
        <v>1</v>
      </c>
      <c r="L39" s="23">
        <f t="shared" si="3"/>
        <v>0</v>
      </c>
    </row>
    <row r="40" spans="1:12" ht="12.75">
      <c r="A40" s="64"/>
      <c r="B40" s="37" t="s">
        <v>67</v>
      </c>
      <c r="C40" s="36"/>
      <c r="D40" s="36"/>
      <c r="E40" s="36"/>
      <c r="F40" s="36"/>
      <c r="G40" s="25"/>
      <c r="H40" s="25"/>
      <c r="I40" s="25">
        <v>1</v>
      </c>
      <c r="J40" s="25"/>
      <c r="K40" s="22">
        <f t="shared" si="2"/>
        <v>1</v>
      </c>
      <c r="L40" s="23">
        <f t="shared" si="3"/>
        <v>0</v>
      </c>
    </row>
    <row r="41" spans="1:12" ht="12.75">
      <c r="A41" s="64"/>
      <c r="B41" s="37" t="s">
        <v>69</v>
      </c>
      <c r="C41" s="36"/>
      <c r="D41" s="36"/>
      <c r="E41" s="36"/>
      <c r="F41" s="36"/>
      <c r="G41" s="25"/>
      <c r="H41" s="25"/>
      <c r="I41" s="25">
        <v>1</v>
      </c>
      <c r="J41" s="25">
        <v>1</v>
      </c>
      <c r="K41" s="22">
        <f t="shared" si="2"/>
        <v>1</v>
      </c>
      <c r="L41" s="23">
        <f t="shared" si="3"/>
        <v>1</v>
      </c>
    </row>
    <row r="42" spans="1:12" ht="12.75">
      <c r="A42" s="64"/>
      <c r="B42" s="37" t="s">
        <v>45</v>
      </c>
      <c r="C42" s="36">
        <v>1</v>
      </c>
      <c r="D42" s="36">
        <v>1</v>
      </c>
      <c r="E42" s="36"/>
      <c r="F42" s="36"/>
      <c r="G42" s="25"/>
      <c r="H42" s="25"/>
      <c r="I42" s="25"/>
      <c r="J42" s="25"/>
      <c r="K42" s="22">
        <f t="shared" si="2"/>
        <v>1</v>
      </c>
      <c r="L42" s="23">
        <f t="shared" si="3"/>
        <v>1</v>
      </c>
    </row>
    <row r="43" spans="1:12" ht="12.75">
      <c r="A43" s="64"/>
      <c r="B43" s="33" t="s">
        <v>71</v>
      </c>
      <c r="C43" s="36"/>
      <c r="D43" s="36"/>
      <c r="E43" s="36"/>
      <c r="F43" s="36"/>
      <c r="G43" s="25"/>
      <c r="H43" s="25"/>
      <c r="I43" s="25">
        <v>1</v>
      </c>
      <c r="J43" s="25"/>
      <c r="K43" s="22">
        <f t="shared" si="2"/>
        <v>1</v>
      </c>
      <c r="L43" s="23">
        <f t="shared" si="3"/>
        <v>0</v>
      </c>
    </row>
    <row r="44" spans="1:12" ht="12.75">
      <c r="A44" s="64"/>
      <c r="B44" s="33" t="s">
        <v>86</v>
      </c>
      <c r="C44" s="36"/>
      <c r="D44" s="36"/>
      <c r="E44" s="36"/>
      <c r="F44" s="36"/>
      <c r="G44" s="25"/>
      <c r="H44" s="25"/>
      <c r="I44" s="25">
        <v>1</v>
      </c>
      <c r="J44" s="25"/>
      <c r="K44" s="22">
        <f t="shared" si="2"/>
        <v>1</v>
      </c>
      <c r="L44" s="23">
        <f t="shared" si="3"/>
        <v>0</v>
      </c>
    </row>
    <row r="45" spans="1:12" ht="12.75">
      <c r="A45" s="64"/>
      <c r="B45" s="33" t="s">
        <v>61</v>
      </c>
      <c r="C45" s="36"/>
      <c r="D45" s="36"/>
      <c r="E45" s="36"/>
      <c r="F45" s="36"/>
      <c r="G45" s="25">
        <v>1</v>
      </c>
      <c r="H45" s="25"/>
      <c r="I45" s="25"/>
      <c r="J45" s="25"/>
      <c r="K45" s="22">
        <f t="shared" si="2"/>
        <v>1</v>
      </c>
      <c r="L45" s="23">
        <f t="shared" si="3"/>
        <v>0</v>
      </c>
    </row>
    <row r="46" spans="1:12" ht="12.75">
      <c r="A46" s="64"/>
      <c r="B46" s="33" t="s">
        <v>72</v>
      </c>
      <c r="C46" s="36"/>
      <c r="D46" s="36"/>
      <c r="E46" s="36"/>
      <c r="F46" s="36"/>
      <c r="G46" s="25"/>
      <c r="H46" s="25"/>
      <c r="I46" s="25">
        <v>1</v>
      </c>
      <c r="J46" s="25">
        <v>1</v>
      </c>
      <c r="K46" s="22">
        <f t="shared" si="2"/>
        <v>1</v>
      </c>
      <c r="L46" s="23">
        <f t="shared" si="3"/>
        <v>1</v>
      </c>
    </row>
    <row r="47" spans="1:12" ht="12.75">
      <c r="A47" s="64"/>
      <c r="B47" s="33" t="s">
        <v>82</v>
      </c>
      <c r="C47" s="36"/>
      <c r="D47" s="36"/>
      <c r="E47" s="36">
        <v>1</v>
      </c>
      <c r="F47" s="36">
        <v>1</v>
      </c>
      <c r="G47" s="25"/>
      <c r="H47" s="25"/>
      <c r="I47" s="25"/>
      <c r="J47" s="25"/>
      <c r="K47" s="22">
        <f t="shared" si="2"/>
        <v>1</v>
      </c>
      <c r="L47" s="23">
        <f t="shared" si="3"/>
        <v>1</v>
      </c>
    </row>
    <row r="48" spans="1:12" ht="12.75">
      <c r="A48" s="64"/>
      <c r="B48" s="33" t="s">
        <v>55</v>
      </c>
      <c r="C48" s="36"/>
      <c r="D48" s="36"/>
      <c r="E48" s="36"/>
      <c r="F48" s="36"/>
      <c r="G48" s="25">
        <v>1</v>
      </c>
      <c r="H48" s="25">
        <v>0</v>
      </c>
      <c r="I48" s="25"/>
      <c r="J48" s="25"/>
      <c r="K48" s="22">
        <f t="shared" si="2"/>
        <v>1</v>
      </c>
      <c r="L48" s="23">
        <f t="shared" si="3"/>
        <v>0</v>
      </c>
    </row>
    <row r="49" spans="1:12" ht="12.75">
      <c r="A49" s="64"/>
      <c r="B49" s="33" t="s">
        <v>83</v>
      </c>
      <c r="C49" s="36"/>
      <c r="D49" s="36"/>
      <c r="E49" s="36">
        <v>1</v>
      </c>
      <c r="F49" s="36">
        <v>0</v>
      </c>
      <c r="G49" s="25"/>
      <c r="H49" s="25"/>
      <c r="I49" s="25"/>
      <c r="J49" s="25"/>
      <c r="K49" s="22">
        <f t="shared" si="2"/>
        <v>1</v>
      </c>
      <c r="L49" s="23">
        <f t="shared" si="3"/>
        <v>0</v>
      </c>
    </row>
    <row r="50" spans="1:12" ht="25.5" customHeight="1" thickBot="1">
      <c r="A50" s="60" t="s">
        <v>7</v>
      </c>
      <c r="B50" s="40"/>
      <c r="C50" s="11">
        <f aca="true" t="shared" si="4" ref="C50:J50">SUM(C4:C49)</f>
        <v>61</v>
      </c>
      <c r="D50" s="11">
        <f t="shared" si="4"/>
        <v>53</v>
      </c>
      <c r="E50" s="11">
        <f t="shared" si="4"/>
        <v>95</v>
      </c>
      <c r="F50" s="11">
        <f t="shared" si="4"/>
        <v>73</v>
      </c>
      <c r="G50" s="11">
        <f t="shared" si="4"/>
        <v>65</v>
      </c>
      <c r="H50" s="11">
        <f t="shared" si="4"/>
        <v>35</v>
      </c>
      <c r="I50" s="11">
        <f t="shared" si="4"/>
        <v>130</v>
      </c>
      <c r="J50" s="11">
        <f t="shared" si="4"/>
        <v>51</v>
      </c>
      <c r="K50" s="11">
        <f>C50+E50+G50+I50</f>
        <v>351</v>
      </c>
      <c r="L50" s="12">
        <f>D50+F50+H50+J50</f>
        <v>212</v>
      </c>
    </row>
  </sheetData>
  <sheetProtection/>
  <mergeCells count="9">
    <mergeCell ref="A1:L1"/>
    <mergeCell ref="G2:H2"/>
    <mergeCell ref="A50:B50"/>
    <mergeCell ref="I2:J2"/>
    <mergeCell ref="A2:A3"/>
    <mergeCell ref="B2:B3"/>
    <mergeCell ref="C2:D2"/>
    <mergeCell ref="E2:F2"/>
    <mergeCell ref="A4:A4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2008-11-10T09:21:42Z</cp:lastPrinted>
  <dcterms:created xsi:type="dcterms:W3CDTF">1996-11-05T10:16:36Z</dcterms:created>
  <dcterms:modified xsi:type="dcterms:W3CDTF">2018-03-14T07:40:03Z</dcterms:modified>
  <cp:category/>
  <cp:version/>
  <cp:contentType/>
  <cp:contentStatus/>
</cp:coreProperties>
</file>