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Alunni Stranieri" sheetId="1" r:id="rId1"/>
    <sheet name="Nazionalità Alunni Stranieri" sheetId="2" r:id="rId2"/>
  </sheets>
  <definedNames/>
  <calcPr fullCalcOnLoad="1"/>
</workbook>
</file>

<file path=xl/sharedStrings.xml><?xml version="1.0" encoding="utf-8"?>
<sst xmlns="http://schemas.openxmlformats.org/spreadsheetml/2006/main" count="58" uniqueCount="48">
  <si>
    <t>Primaria</t>
  </si>
  <si>
    <t>Infanzia</t>
  </si>
  <si>
    <t>Pelago</t>
  </si>
  <si>
    <t>Secondaria 1°</t>
  </si>
  <si>
    <t>Ghiberti</t>
  </si>
  <si>
    <t>G.De Majo</t>
  </si>
  <si>
    <t>S.Francesco</t>
  </si>
  <si>
    <t>I.Calvino</t>
  </si>
  <si>
    <t>L.Collodi</t>
  </si>
  <si>
    <t>Ordine</t>
  </si>
  <si>
    <t>Stranieri</t>
  </si>
  <si>
    <t>Italiani</t>
  </si>
  <si>
    <t>Frequentanti</t>
  </si>
  <si>
    <t>Infanzia Totale</t>
  </si>
  <si>
    <t>Primaria Totale</t>
  </si>
  <si>
    <t>Secondaria 1° Totale</t>
  </si>
  <si>
    <t>Comune</t>
  </si>
  <si>
    <t>Scuola</t>
  </si>
  <si>
    <t xml:space="preserve"> % Stranieri</t>
  </si>
  <si>
    <t>Totale Stranieri</t>
  </si>
  <si>
    <t>Pelago Totale</t>
  </si>
  <si>
    <t>Nazionalità</t>
  </si>
  <si>
    <t>Nati Italia</t>
  </si>
  <si>
    <t>Totale Nati Italia</t>
  </si>
  <si>
    <t>COSTARICA</t>
  </si>
  <si>
    <t>UCRAINA</t>
  </si>
  <si>
    <t>Alunni stranieri iscritti nelle scuole di Pelago a.s. 2016/17</t>
  </si>
  <si>
    <t>ALBANESE</t>
  </si>
  <si>
    <t>AFGHANA</t>
  </si>
  <si>
    <t>IVORIANA</t>
  </si>
  <si>
    <t>CAMERUNENSE</t>
  </si>
  <si>
    <t>CINESE</t>
  </si>
  <si>
    <t>COLOMBIANA</t>
  </si>
  <si>
    <t>EGIZIANA</t>
  </si>
  <si>
    <t>INDIANA</t>
  </si>
  <si>
    <t>MACEDONE</t>
  </si>
  <si>
    <t>MAROCCHINA</t>
  </si>
  <si>
    <t>NIGERIANA</t>
  </si>
  <si>
    <t xml:space="preserve">NEOZELANDESE </t>
  </si>
  <si>
    <t>PERUVIANA</t>
  </si>
  <si>
    <t>POLACCA</t>
  </si>
  <si>
    <t>RUMENA</t>
  </si>
  <si>
    <t>SERBA</t>
  </si>
  <si>
    <t>SLOVACCA</t>
  </si>
  <si>
    <t>SPAGNOLA</t>
  </si>
  <si>
    <t>THAILANDESE</t>
  </si>
  <si>
    <t>TUNISINA</t>
  </si>
  <si>
    <t>Nazionalità degli alunni stranieri iscritti nelle scuole di Pelago a.s. 2016/17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</si>
</sst>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#,##0_ ;\-#,##0\ "/>
    <numFmt numFmtId="185" formatCode="0.000%"/>
    <numFmt numFmtId="186" formatCode="0.0%"/>
    <numFmt numFmtId="187" formatCode="_-* #,##0.0_-;\-* #,##0.0_-;_-* &quot;-&quot;??_-;_-@_-"/>
    <numFmt numFmtId="188" formatCode="_-* #,##0_-;\-* #,##0_-;_-* &quot;-&quot;??_-;_-@_-"/>
  </numFmts>
  <fonts count="4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Calibri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6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2" applyNumberFormat="0" applyFill="0" applyAlignment="0" applyProtection="0"/>
    <xf numFmtId="0" fontId="27" fillId="20" borderId="3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8" borderId="0" applyNumberFormat="0" applyBorder="0" applyAlignment="0" applyProtection="0"/>
    <xf numFmtId="0" fontId="0" fillId="29" borderId="4" applyNumberFormat="0" applyFont="0" applyAlignment="0" applyProtection="0"/>
    <xf numFmtId="0" fontId="30" fillId="19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88" fontId="2" fillId="32" borderId="10" xfId="0" applyNumberFormat="1" applyFont="1" applyFill="1" applyBorder="1" applyAlignment="1">
      <alignment/>
    </xf>
    <xf numFmtId="188" fontId="2" fillId="33" borderId="11" xfId="0" applyNumberFormat="1" applyFont="1" applyFill="1" applyBorder="1" applyAlignment="1">
      <alignment/>
    </xf>
    <xf numFmtId="188" fontId="2" fillId="34" borderId="12" xfId="0" applyNumberFormat="1" applyFont="1" applyFill="1" applyBorder="1" applyAlignment="1">
      <alignment horizontal="center" vertical="center"/>
    </xf>
    <xf numFmtId="188" fontId="2" fillId="34" borderId="13" xfId="0" applyNumberFormat="1" applyFont="1" applyFill="1" applyBorder="1" applyAlignment="1">
      <alignment horizontal="center" vertical="center"/>
    </xf>
    <xf numFmtId="188" fontId="2" fillId="34" borderId="13" xfId="0" applyNumberFormat="1" applyFont="1" applyFill="1" applyBorder="1" applyAlignment="1">
      <alignment horizontal="center" vertical="center" wrapText="1"/>
    </xf>
    <xf numFmtId="188" fontId="2" fillId="34" borderId="14" xfId="0" applyNumberFormat="1" applyFont="1" applyFill="1" applyBorder="1" applyAlignment="1">
      <alignment horizontal="center" vertical="center" wrapText="1"/>
    </xf>
    <xf numFmtId="188" fontId="1" fillId="35" borderId="10" xfId="0" applyNumberFormat="1" applyFont="1" applyFill="1" applyBorder="1" applyAlignment="1">
      <alignment horizontal="center" vertical="center" wrapText="1"/>
    </xf>
    <xf numFmtId="188" fontId="1" fillId="35" borderId="10" xfId="0" applyNumberFormat="1" applyFont="1" applyFill="1" applyBorder="1" applyAlignment="1">
      <alignment/>
    </xf>
    <xf numFmtId="186" fontId="1" fillId="35" borderId="15" xfId="0" applyNumberFormat="1" applyFont="1" applyFill="1" applyBorder="1" applyAlignment="1">
      <alignment/>
    </xf>
    <xf numFmtId="186" fontId="2" fillId="32" borderId="15" xfId="0" applyNumberFormat="1" applyFont="1" applyFill="1" applyBorder="1" applyAlignment="1">
      <alignment/>
    </xf>
    <xf numFmtId="186" fontId="2" fillId="33" borderId="16" xfId="0" applyNumberFormat="1" applyFont="1" applyFill="1" applyBorder="1" applyAlignment="1">
      <alignment/>
    </xf>
    <xf numFmtId="0" fontId="1" fillId="0" borderId="0" xfId="0" applyFont="1" applyAlignment="1">
      <alignment/>
    </xf>
    <xf numFmtId="188" fontId="2" fillId="33" borderId="11" xfId="43" applyNumberFormat="1" applyFont="1" applyFill="1" applyBorder="1" applyAlignment="1">
      <alignment vertical="center"/>
    </xf>
    <xf numFmtId="188" fontId="2" fillId="33" borderId="16" xfId="43" applyNumberFormat="1" applyFont="1" applyFill="1" applyBorder="1" applyAlignment="1">
      <alignment vertical="center"/>
    </xf>
    <xf numFmtId="188" fontId="2" fillId="33" borderId="11" xfId="0" applyNumberFormat="1" applyFont="1" applyFill="1" applyBorder="1" applyAlignment="1">
      <alignment horizontal="center" vertical="center" wrapText="1"/>
    </xf>
    <xf numFmtId="188" fontId="2" fillId="35" borderId="10" xfId="0" applyNumberFormat="1" applyFont="1" applyFill="1" applyBorder="1" applyAlignment="1">
      <alignment horizontal="center" vertical="center" wrapText="1"/>
    </xf>
    <xf numFmtId="188" fontId="2" fillId="33" borderId="10" xfId="0" applyNumberFormat="1" applyFont="1" applyFill="1" applyBorder="1" applyAlignment="1">
      <alignment/>
    </xf>
    <xf numFmtId="0" fontId="1" fillId="35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188" fontId="1" fillId="36" borderId="13" xfId="0" applyNumberFormat="1" applyFont="1" applyFill="1" applyBorder="1" applyAlignment="1">
      <alignment horizontal="center" vertical="center" wrapText="1"/>
    </xf>
    <xf numFmtId="184" fontId="1" fillId="36" borderId="13" xfId="43" applyNumberFormat="1" applyFont="1" applyFill="1" applyBorder="1" applyAlignment="1">
      <alignment vertical="center"/>
    </xf>
    <xf numFmtId="188" fontId="1" fillId="36" borderId="10" xfId="0" applyNumberFormat="1" applyFont="1" applyFill="1" applyBorder="1" applyAlignment="1">
      <alignment horizontal="center" vertical="center" wrapText="1"/>
    </xf>
    <xf numFmtId="184" fontId="1" fillId="36" borderId="10" xfId="43" applyNumberFormat="1" applyFont="1" applyFill="1" applyBorder="1" applyAlignment="1">
      <alignment vertical="center"/>
    </xf>
    <xf numFmtId="184" fontId="1" fillId="36" borderId="15" xfId="43" applyNumberFormat="1" applyFont="1" applyFill="1" applyBorder="1" applyAlignment="1">
      <alignment vertical="center"/>
    </xf>
    <xf numFmtId="0" fontId="2" fillId="37" borderId="17" xfId="0" applyFont="1" applyFill="1" applyBorder="1" applyAlignment="1">
      <alignment horizontal="center"/>
    </xf>
    <xf numFmtId="0" fontId="2" fillId="37" borderId="18" xfId="0" applyFont="1" applyFill="1" applyBorder="1" applyAlignment="1">
      <alignment horizontal="center"/>
    </xf>
    <xf numFmtId="0" fontId="2" fillId="37" borderId="19" xfId="0" applyFont="1" applyFill="1" applyBorder="1" applyAlignment="1">
      <alignment horizontal="center"/>
    </xf>
    <xf numFmtId="188" fontId="2" fillId="33" borderId="20" xfId="0" applyNumberFormat="1" applyFont="1" applyFill="1" applyBorder="1" applyAlignment="1">
      <alignment horizontal="center" vertical="center" wrapText="1"/>
    </xf>
    <xf numFmtId="188" fontId="2" fillId="33" borderId="11" xfId="0" applyNumberFormat="1" applyFont="1" applyFill="1" applyBorder="1" applyAlignment="1">
      <alignment horizontal="center"/>
    </xf>
    <xf numFmtId="188" fontId="2" fillId="32" borderId="21" xfId="0" applyNumberFormat="1" applyFont="1" applyFill="1" applyBorder="1" applyAlignment="1">
      <alignment horizontal="center" vertical="center" wrapText="1"/>
    </xf>
    <xf numFmtId="188" fontId="2" fillId="32" borderId="21" xfId="0" applyNumberFormat="1" applyFont="1" applyFill="1" applyBorder="1" applyAlignment="1">
      <alignment horizontal="center"/>
    </xf>
    <xf numFmtId="188" fontId="2" fillId="35" borderId="10" xfId="0" applyNumberFormat="1" applyFont="1" applyFill="1" applyBorder="1" applyAlignment="1">
      <alignment horizontal="center" vertical="center" wrapText="1"/>
    </xf>
    <xf numFmtId="188" fontId="2" fillId="35" borderId="10" xfId="0" applyNumberFormat="1" applyFont="1" applyFill="1" applyBorder="1" applyAlignment="1">
      <alignment horizontal="center"/>
    </xf>
    <xf numFmtId="188" fontId="2" fillId="32" borderId="10" xfId="0" applyNumberFormat="1" applyFont="1" applyFill="1" applyBorder="1" applyAlignment="1">
      <alignment horizontal="center" vertical="center" wrapText="1"/>
    </xf>
    <xf numFmtId="188" fontId="2" fillId="32" borderId="10" xfId="0" applyNumberFormat="1" applyFont="1" applyFill="1" applyBorder="1" applyAlignment="1">
      <alignment horizontal="center"/>
    </xf>
    <xf numFmtId="188" fontId="2" fillId="33" borderId="22" xfId="0" applyNumberFormat="1" applyFont="1" applyFill="1" applyBorder="1" applyAlignment="1">
      <alignment horizontal="center" vertical="center" wrapText="1"/>
    </xf>
    <xf numFmtId="188" fontId="2" fillId="33" borderId="11" xfId="0" applyNumberFormat="1" applyFont="1" applyFill="1" applyBorder="1" applyAlignment="1">
      <alignment horizontal="center" vertical="center" wrapText="1"/>
    </xf>
    <xf numFmtId="0" fontId="2" fillId="37" borderId="17" xfId="0" applyFont="1" applyFill="1" applyBorder="1" applyAlignment="1">
      <alignment horizontal="center" vertical="center"/>
    </xf>
    <xf numFmtId="0" fontId="2" fillId="37" borderId="18" xfId="0" applyFont="1" applyFill="1" applyBorder="1" applyAlignment="1">
      <alignment horizontal="center" vertical="center"/>
    </xf>
    <xf numFmtId="0" fontId="2" fillId="37" borderId="19" xfId="0" applyFont="1" applyFill="1" applyBorder="1" applyAlignment="1">
      <alignment horizontal="center" vertical="center"/>
    </xf>
    <xf numFmtId="188" fontId="2" fillId="34" borderId="23" xfId="0" applyNumberFormat="1" applyFont="1" applyFill="1" applyBorder="1" applyAlignment="1">
      <alignment horizontal="center" vertical="center"/>
    </xf>
    <xf numFmtId="188" fontId="2" fillId="34" borderId="20" xfId="0" applyNumberFormat="1" applyFont="1" applyFill="1" applyBorder="1" applyAlignment="1">
      <alignment horizontal="center" vertical="center"/>
    </xf>
    <xf numFmtId="188" fontId="2" fillId="33" borderId="24" xfId="0" applyNumberFormat="1" applyFont="1" applyFill="1" applyBorder="1" applyAlignment="1">
      <alignment horizontal="center" vertical="center" wrapText="1"/>
    </xf>
    <xf numFmtId="188" fontId="2" fillId="33" borderId="24" xfId="0" applyNumberFormat="1" applyFont="1" applyFill="1" applyBorder="1" applyAlignment="1">
      <alignment horizontal="center"/>
    </xf>
    <xf numFmtId="188" fontId="2" fillId="33" borderId="25" xfId="0" applyNumberFormat="1" applyFont="1" applyFill="1" applyBorder="1" applyAlignment="1">
      <alignment horizontal="center" vertical="center" wrapText="1"/>
    </xf>
    <xf numFmtId="188" fontId="2" fillId="33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1" defaultTableStyle="TableStyleMedium9" defaultPivotStyle="PivotStyleLight16">
    <tableStyle name="Lorenzo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iscritti nelle scuole di Pelago a.s. 2016/17
</a:t>
            </a:r>
          </a:p>
        </c:rich>
      </c:tx>
      <c:layout>
        <c:manualLayout>
          <c:xMode val="factor"/>
          <c:yMode val="factor"/>
          <c:x val="-0.01425"/>
          <c:y val="-0.02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05"/>
          <c:y val="0.3505"/>
          <c:w val="0.66"/>
          <c:h val="0.544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'Alunni Stranieri'!$D$2:$E$2</c:f>
              <c:strCache/>
            </c:strRef>
          </c:cat>
          <c:val>
            <c:numRef>
              <c:f>'Alunni Stranieri'!$D$11:$E$11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475"/>
          <c:y val="0.52575"/>
          <c:w val="0.151"/>
          <c:h val="0.18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iscritti nei vari ordini di scuola sul totale di stranieri presenti nelle scuole di Pelago a.s. 2016/17</a:t>
            </a:r>
          </a:p>
        </c:rich>
      </c:tx>
      <c:layout>
        <c:manualLayout>
          <c:xMode val="factor"/>
          <c:yMode val="factor"/>
          <c:x val="0.018"/>
          <c:y val="-0.03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"/>
          <c:y val="0.28925"/>
          <c:w val="0.6295"/>
          <c:h val="0.602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3"/>
              <c:pt idx="0">
                <c:v>Infanzia</c:v>
              </c:pt>
              <c:pt idx="1">
                <c:v>Primaria</c:v>
              </c:pt>
              <c:pt idx="2">
                <c:v>Secondaria 1°</c:v>
              </c:pt>
            </c:strLit>
          </c:cat>
          <c:val>
            <c:numRef>
              <c:f>('Alunni Stranieri'!$D$5,'Alunni Stranieri'!$D$8,'Alunni Stranieri'!$D$10)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55"/>
          <c:y val="0.204"/>
          <c:w val="0.2365"/>
          <c:h val="0.5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sul totale frequentanti nei vari ordini di scuole di Pelago a.s. 2016/17</a:t>
            </a:r>
          </a:p>
        </c:rich>
      </c:tx>
      <c:layout>
        <c:manualLayout>
          <c:xMode val="factor"/>
          <c:yMode val="factor"/>
          <c:x val="-0.0102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295"/>
          <c:w val="0.61475"/>
          <c:h val="0.863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Infanzia</c:v>
              </c:pt>
              <c:pt idx="1">
                <c:v>Primaria</c:v>
              </c:pt>
              <c:pt idx="2">
                <c:v>Secondaria 1°</c:v>
              </c:pt>
            </c:strLit>
          </c:cat>
          <c:val>
            <c:numRef>
              <c:f>('Alunni Stranieri'!$G$5,'Alunni Stranieri'!$G$8,'Alunni Stranieri'!$G$10)</c:f>
              <c:numCache/>
            </c:numRef>
          </c:val>
        </c:ser>
        <c:overlap val="100"/>
        <c:gapWidth val="55"/>
        <c:axId val="35162132"/>
        <c:axId val="48023733"/>
      </c:barChart>
      <c:catAx>
        <c:axId val="351621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23733"/>
        <c:crosses val="autoZero"/>
        <c:auto val="1"/>
        <c:lblOffset val="100"/>
        <c:tickLblSkip val="1"/>
        <c:noMultiLvlLbl val="0"/>
      </c:catAx>
      <c:valAx>
        <c:axId val="480237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62132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3925"/>
          <c:y val="0.446"/>
          <c:w val="0.335"/>
          <c:h val="0.24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Prime 5 nazionalità più rappresentate nel totale degli ordini di scuola di Pelago a.s. 2016/17
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0375"/>
          <c:w val="0.74"/>
          <c:h val="0.8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'Nazionalità Alunni Stranieri'!$E$3</c:f>
              <c:strCache>
                <c:ptCount val="1"/>
                <c:pt idx="0">
                  <c:v>Stranieri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'Nazionalità Alunni Stranieri'!$B$4:$B$8</c:f>
              <c:strCache/>
            </c:strRef>
          </c:cat>
          <c:val>
            <c:numRef>
              <c:f>'Nazionalità Alunni Stranieri'!$I$4:$I$8</c:f>
              <c:numCache/>
            </c:numRef>
          </c:val>
        </c:ser>
        <c:ser>
          <c:idx val="1"/>
          <c:order val="1"/>
          <c:tx>
            <c:strRef>
              <c:f>'Nazionalità Alunni Stranieri'!$F$3</c:f>
              <c:strCache>
                <c:ptCount val="1"/>
                <c:pt idx="0">
                  <c:v>Nati Italia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'Nazionalità Alunni Stranieri'!$B$4:$B$8</c:f>
              <c:strCache/>
            </c:strRef>
          </c:cat>
          <c:val>
            <c:numRef>
              <c:f>'Nazionalità Alunni Stranieri'!$J$4:$J$8</c:f>
              <c:numCache/>
            </c:numRef>
          </c:val>
        </c:ser>
        <c:axId val="29560414"/>
        <c:axId val="64717135"/>
      </c:barChart>
      <c:catAx>
        <c:axId val="29560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17135"/>
        <c:crosses val="autoZero"/>
        <c:auto val="1"/>
        <c:lblOffset val="100"/>
        <c:tickLblSkip val="1"/>
        <c:noMultiLvlLbl val="0"/>
      </c:catAx>
      <c:valAx>
        <c:axId val="64717135"/>
        <c:scaling>
          <c:orientation val="minMax"/>
        </c:scaling>
        <c:axPos val="l"/>
        <c:delete val="1"/>
        <c:majorTickMark val="out"/>
        <c:minorTickMark val="none"/>
        <c:tickLblPos val="nextTo"/>
        <c:crossAx val="29560414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66"/>
          <c:w val="0.0715"/>
          <c:h val="0.36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22</xdr:row>
      <xdr:rowOff>133350</xdr:rowOff>
    </xdr:from>
    <xdr:to>
      <xdr:col>5</xdr:col>
      <xdr:colOff>438150</xdr:colOff>
      <xdr:row>36</xdr:row>
      <xdr:rowOff>28575</xdr:rowOff>
    </xdr:to>
    <xdr:graphicFrame>
      <xdr:nvGraphicFramePr>
        <xdr:cNvPr id="1" name="Grafico 1"/>
        <xdr:cNvGraphicFramePr/>
      </xdr:nvGraphicFramePr>
      <xdr:xfrm>
        <a:off x="57150" y="3467100"/>
        <a:ext cx="3429000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666750</xdr:colOff>
      <xdr:row>23</xdr:row>
      <xdr:rowOff>47625</xdr:rowOff>
    </xdr:from>
    <xdr:to>
      <xdr:col>11</xdr:col>
      <xdr:colOff>247650</xdr:colOff>
      <xdr:row>36</xdr:row>
      <xdr:rowOff>133350</xdr:rowOff>
    </xdr:to>
    <xdr:graphicFrame>
      <xdr:nvGraphicFramePr>
        <xdr:cNvPr id="2" name="Grafico 2"/>
        <xdr:cNvGraphicFramePr/>
      </xdr:nvGraphicFramePr>
      <xdr:xfrm>
        <a:off x="3714750" y="3543300"/>
        <a:ext cx="37909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533400</xdr:colOff>
      <xdr:row>0</xdr:row>
      <xdr:rowOff>0</xdr:rowOff>
    </xdr:from>
    <xdr:to>
      <xdr:col>10</xdr:col>
      <xdr:colOff>314325</xdr:colOff>
      <xdr:row>22</xdr:row>
      <xdr:rowOff>66675</xdr:rowOff>
    </xdr:to>
    <xdr:graphicFrame>
      <xdr:nvGraphicFramePr>
        <xdr:cNvPr id="3" name="Grafico 3"/>
        <xdr:cNvGraphicFramePr/>
      </xdr:nvGraphicFramePr>
      <xdr:xfrm>
        <a:off x="5029200" y="0"/>
        <a:ext cx="1933575" cy="3400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28</xdr:row>
      <xdr:rowOff>0</xdr:rowOff>
    </xdr:from>
    <xdr:to>
      <xdr:col>12</xdr:col>
      <xdr:colOff>438150</xdr:colOff>
      <xdr:row>57</xdr:row>
      <xdr:rowOff>152400</xdr:rowOff>
    </xdr:to>
    <xdr:graphicFrame>
      <xdr:nvGraphicFramePr>
        <xdr:cNvPr id="1" name="Grafico 1"/>
        <xdr:cNvGraphicFramePr/>
      </xdr:nvGraphicFramePr>
      <xdr:xfrm>
        <a:off x="228600" y="4591050"/>
        <a:ext cx="90106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D10" sqref="D10:F10"/>
    </sheetView>
  </sheetViews>
  <sheetFormatPr defaultColWidth="9.140625" defaultRowHeight="12.75"/>
  <cols>
    <col min="1" max="1" width="8.8515625" style="12" bestFit="1" customWidth="1"/>
    <col min="2" max="2" width="12.00390625" style="12" bestFit="1" customWidth="1"/>
    <col min="3" max="3" width="10.28125" style="12" bestFit="1" customWidth="1"/>
    <col min="4" max="4" width="8.140625" style="12" bestFit="1" customWidth="1"/>
    <col min="5" max="5" width="6.421875" style="12" bestFit="1" customWidth="1"/>
    <col min="6" max="6" width="11.421875" style="12" bestFit="1" customWidth="1"/>
    <col min="7" max="7" width="10.28125" style="12" bestFit="1" customWidth="1"/>
    <col min="8" max="9" width="9.140625" style="12" customWidth="1"/>
    <col min="10" max="10" width="14.00390625" style="12" customWidth="1"/>
    <col min="11" max="16384" width="9.140625" style="12" customWidth="1"/>
  </cols>
  <sheetData>
    <row r="1" spans="1:7" ht="12" thickBot="1">
      <c r="A1" s="25" t="s">
        <v>26</v>
      </c>
      <c r="B1" s="26"/>
      <c r="C1" s="26"/>
      <c r="D1" s="26"/>
      <c r="E1" s="26"/>
      <c r="F1" s="26"/>
      <c r="G1" s="27"/>
    </row>
    <row r="2" spans="1:7" ht="11.25">
      <c r="A2" s="3" t="s">
        <v>16</v>
      </c>
      <c r="B2" s="4" t="s">
        <v>9</v>
      </c>
      <c r="C2" s="4" t="s">
        <v>17</v>
      </c>
      <c r="D2" s="5" t="s">
        <v>10</v>
      </c>
      <c r="E2" s="5" t="s">
        <v>11</v>
      </c>
      <c r="F2" s="5" t="s">
        <v>12</v>
      </c>
      <c r="G2" s="6" t="s">
        <v>18</v>
      </c>
    </row>
    <row r="3" spans="1:7" ht="13.5" customHeight="1">
      <c r="A3" s="30" t="s">
        <v>2</v>
      </c>
      <c r="B3" s="32" t="s">
        <v>1</v>
      </c>
      <c r="C3" s="7" t="s">
        <v>7</v>
      </c>
      <c r="D3" s="18">
        <v>3</v>
      </c>
      <c r="E3" s="8">
        <f>F3-D3</f>
        <v>66</v>
      </c>
      <c r="F3" s="8">
        <v>69</v>
      </c>
      <c r="G3" s="9">
        <f aca="true" t="shared" si="0" ref="G3:G11">+D3/F3</f>
        <v>0.043478260869565216</v>
      </c>
    </row>
    <row r="4" spans="1:7" ht="11.25">
      <c r="A4" s="31"/>
      <c r="B4" s="33"/>
      <c r="C4" s="7" t="s">
        <v>8</v>
      </c>
      <c r="D4" s="18">
        <v>10</v>
      </c>
      <c r="E4" s="8">
        <f>F4-D4</f>
        <v>79</v>
      </c>
      <c r="F4" s="8">
        <v>89</v>
      </c>
      <c r="G4" s="9">
        <f t="shared" si="0"/>
        <v>0.11235955056179775</v>
      </c>
    </row>
    <row r="5" spans="1:7" ht="11.25" customHeight="1">
      <c r="A5" s="31"/>
      <c r="B5" s="34" t="s">
        <v>13</v>
      </c>
      <c r="C5" s="35"/>
      <c r="D5" s="1">
        <f>SUM(D3:D4)</f>
        <v>13</v>
      </c>
      <c r="E5" s="1">
        <f>SUM(E3:E4)</f>
        <v>145</v>
      </c>
      <c r="F5" s="1">
        <f aca="true" t="shared" si="1" ref="F5:F11">+D5+E5</f>
        <v>158</v>
      </c>
      <c r="G5" s="10">
        <f t="shared" si="0"/>
        <v>0.08227848101265822</v>
      </c>
    </row>
    <row r="6" spans="1:7" ht="12" customHeight="1">
      <c r="A6" s="31"/>
      <c r="B6" s="32" t="s">
        <v>0</v>
      </c>
      <c r="C6" s="7" t="s">
        <v>5</v>
      </c>
      <c r="D6" s="18">
        <v>14</v>
      </c>
      <c r="E6" s="8">
        <f>F6-D6</f>
        <v>132</v>
      </c>
      <c r="F6" s="8">
        <v>146</v>
      </c>
      <c r="G6" s="9">
        <f t="shared" si="0"/>
        <v>0.0958904109589041</v>
      </c>
    </row>
    <row r="7" spans="1:7" ht="11.25" customHeight="1">
      <c r="A7" s="31"/>
      <c r="B7" s="33"/>
      <c r="C7" s="7" t="s">
        <v>6</v>
      </c>
      <c r="D7" s="18">
        <v>21</v>
      </c>
      <c r="E7" s="8">
        <f>F7-D7</f>
        <v>205</v>
      </c>
      <c r="F7" s="8">
        <v>226</v>
      </c>
      <c r="G7" s="9">
        <f t="shared" si="0"/>
        <v>0.09292035398230089</v>
      </c>
    </row>
    <row r="8" spans="1:7" ht="11.25" customHeight="1">
      <c r="A8" s="31"/>
      <c r="B8" s="34" t="s">
        <v>14</v>
      </c>
      <c r="C8" s="35"/>
      <c r="D8" s="1">
        <f>SUM(D6:D7)</f>
        <v>35</v>
      </c>
      <c r="E8" s="1">
        <f>SUM(E6:E7)</f>
        <v>337</v>
      </c>
      <c r="F8" s="1">
        <f t="shared" si="1"/>
        <v>372</v>
      </c>
      <c r="G8" s="10">
        <f t="shared" si="0"/>
        <v>0.09408602150537634</v>
      </c>
    </row>
    <row r="9" spans="1:7" ht="12" customHeight="1">
      <c r="A9" s="31"/>
      <c r="B9" s="16" t="s">
        <v>3</v>
      </c>
      <c r="C9" s="7" t="s">
        <v>4</v>
      </c>
      <c r="D9" s="18">
        <v>26</v>
      </c>
      <c r="E9" s="8">
        <f>F9-D9</f>
        <v>238</v>
      </c>
      <c r="F9" s="8">
        <v>264</v>
      </c>
      <c r="G9" s="9">
        <f t="shared" si="0"/>
        <v>0.09848484848484848</v>
      </c>
    </row>
    <row r="10" spans="1:7" ht="11.25" customHeight="1">
      <c r="A10" s="31"/>
      <c r="B10" s="34" t="s">
        <v>15</v>
      </c>
      <c r="C10" s="35"/>
      <c r="D10" s="1">
        <f>SUM(D9)</f>
        <v>26</v>
      </c>
      <c r="E10" s="1">
        <f>E9</f>
        <v>238</v>
      </c>
      <c r="F10" s="1">
        <f t="shared" si="1"/>
        <v>264</v>
      </c>
      <c r="G10" s="10">
        <f t="shared" si="0"/>
        <v>0.09848484848484848</v>
      </c>
    </row>
    <row r="11" spans="1:7" ht="12.75" customHeight="1" thickBot="1">
      <c r="A11" s="28" t="s">
        <v>20</v>
      </c>
      <c r="B11" s="29"/>
      <c r="C11" s="29"/>
      <c r="D11" s="2">
        <f>SUM(D10,D8,D5)</f>
        <v>74</v>
      </c>
      <c r="E11" s="2">
        <f>SUM(E10,E8,E5)</f>
        <v>720</v>
      </c>
      <c r="F11" s="17">
        <f t="shared" si="1"/>
        <v>794</v>
      </c>
      <c r="G11" s="11">
        <f t="shared" si="0"/>
        <v>0.09319899244332494</v>
      </c>
    </row>
    <row r="12" ht="11.25" customHeight="1"/>
    <row r="13" ht="11.25" customHeight="1"/>
    <row r="14" ht="11.25" customHeight="1"/>
    <row r="15" ht="11.25" customHeight="1"/>
    <row r="17" ht="11.25" customHeight="1"/>
    <row r="18" ht="12.75" customHeight="1"/>
    <row r="20" ht="12.75" customHeight="1"/>
    <row r="21" ht="12.75" customHeight="1"/>
    <row r="22" ht="12.75" customHeight="1"/>
    <row r="25" ht="12.75" customHeight="1"/>
  </sheetData>
  <sheetProtection/>
  <mergeCells count="8">
    <mergeCell ref="A1:G1"/>
    <mergeCell ref="A11:C11"/>
    <mergeCell ref="A3:A10"/>
    <mergeCell ref="B3:B4"/>
    <mergeCell ref="B5:C5"/>
    <mergeCell ref="B6:B7"/>
    <mergeCell ref="B8:C8"/>
    <mergeCell ref="B10:C10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M15" sqref="M15"/>
    </sheetView>
  </sheetViews>
  <sheetFormatPr defaultColWidth="16.8515625" defaultRowHeight="12.75"/>
  <cols>
    <col min="1" max="1" width="8.8515625" style="0" bestFit="1" customWidth="1"/>
    <col min="2" max="2" width="12.8515625" style="0" customWidth="1"/>
    <col min="3" max="3" width="8.140625" style="0" bestFit="1" customWidth="1"/>
    <col min="4" max="4" width="8.28125" style="0" bestFit="1" customWidth="1"/>
    <col min="5" max="5" width="8.140625" style="0" bestFit="1" customWidth="1"/>
    <col min="6" max="6" width="8.28125" style="0" bestFit="1" customWidth="1"/>
    <col min="7" max="7" width="8.140625" style="0" bestFit="1" customWidth="1"/>
    <col min="8" max="8" width="8.28125" style="0" bestFit="1" customWidth="1"/>
    <col min="9" max="9" width="13.57421875" style="0" bestFit="1" customWidth="1"/>
    <col min="10" max="10" width="13.7109375" style="0" bestFit="1" customWidth="1"/>
  </cols>
  <sheetData>
    <row r="1" spans="1:10" ht="13.5" thickBot="1">
      <c r="A1" s="38" t="s">
        <v>47</v>
      </c>
      <c r="B1" s="39"/>
      <c r="C1" s="39"/>
      <c r="D1" s="39"/>
      <c r="E1" s="39"/>
      <c r="F1" s="39"/>
      <c r="G1" s="39"/>
      <c r="H1" s="39"/>
      <c r="I1" s="39"/>
      <c r="J1" s="40"/>
    </row>
    <row r="2" spans="1:10" ht="12.75">
      <c r="A2" s="41" t="s">
        <v>16</v>
      </c>
      <c r="B2" s="43" t="s">
        <v>21</v>
      </c>
      <c r="C2" s="43" t="s">
        <v>1</v>
      </c>
      <c r="D2" s="44"/>
      <c r="E2" s="43" t="s">
        <v>0</v>
      </c>
      <c r="F2" s="44"/>
      <c r="G2" s="43" t="s">
        <v>3</v>
      </c>
      <c r="H2" s="44"/>
      <c r="I2" s="43" t="s">
        <v>19</v>
      </c>
      <c r="J2" s="45" t="s">
        <v>23</v>
      </c>
    </row>
    <row r="3" spans="1:10" ht="13.5" thickBot="1">
      <c r="A3" s="42"/>
      <c r="B3" s="37"/>
      <c r="C3" s="15" t="s">
        <v>10</v>
      </c>
      <c r="D3" s="15" t="s">
        <v>22</v>
      </c>
      <c r="E3" s="15" t="s">
        <v>10</v>
      </c>
      <c r="F3" s="15" t="s">
        <v>22</v>
      </c>
      <c r="G3" s="15" t="s">
        <v>10</v>
      </c>
      <c r="H3" s="15" t="s">
        <v>22</v>
      </c>
      <c r="I3" s="37"/>
      <c r="J3" s="46"/>
    </row>
    <row r="4" spans="1:10" ht="12.75">
      <c r="A4" s="36"/>
      <c r="B4" s="22" t="s">
        <v>27</v>
      </c>
      <c r="C4" s="23">
        <v>3</v>
      </c>
      <c r="D4" s="23">
        <v>2</v>
      </c>
      <c r="E4" s="23">
        <v>12</v>
      </c>
      <c r="F4" s="23">
        <v>9</v>
      </c>
      <c r="G4" s="23">
        <v>8</v>
      </c>
      <c r="H4" s="23">
        <v>7</v>
      </c>
      <c r="I4" s="23">
        <f>+C4+E4+G4</f>
        <v>23</v>
      </c>
      <c r="J4" s="24">
        <f aca="true" t="shared" si="0" ref="J4:J19">+D4+F4+H4</f>
        <v>18</v>
      </c>
    </row>
    <row r="5" spans="1:10" ht="12.75">
      <c r="A5" s="36"/>
      <c r="B5" s="20" t="s">
        <v>41</v>
      </c>
      <c r="C5" s="21">
        <v>6</v>
      </c>
      <c r="D5" s="21">
        <v>6</v>
      </c>
      <c r="E5" s="21">
        <v>5</v>
      </c>
      <c r="F5" s="21">
        <v>4</v>
      </c>
      <c r="G5" s="21">
        <v>2</v>
      </c>
      <c r="H5" s="21">
        <v>2</v>
      </c>
      <c r="I5" s="23">
        <f aca="true" t="shared" si="1" ref="I5:J25">+C5+E5+G5</f>
        <v>13</v>
      </c>
      <c r="J5" s="24">
        <f t="shared" si="0"/>
        <v>12</v>
      </c>
    </row>
    <row r="6" spans="1:10" ht="12.75">
      <c r="A6" s="36"/>
      <c r="B6" s="22" t="s">
        <v>36</v>
      </c>
      <c r="C6" s="23">
        <v>0</v>
      </c>
      <c r="D6" s="23">
        <v>0</v>
      </c>
      <c r="E6" s="23">
        <v>5</v>
      </c>
      <c r="F6" s="23">
        <v>5</v>
      </c>
      <c r="G6" s="23">
        <v>1</v>
      </c>
      <c r="H6" s="23">
        <v>1</v>
      </c>
      <c r="I6" s="23">
        <f t="shared" si="1"/>
        <v>6</v>
      </c>
      <c r="J6" s="24">
        <f t="shared" si="0"/>
        <v>6</v>
      </c>
    </row>
    <row r="7" spans="1:10" ht="12.75">
      <c r="A7" s="36"/>
      <c r="B7" s="22" t="s">
        <v>30</v>
      </c>
      <c r="C7" s="23">
        <v>0</v>
      </c>
      <c r="D7" s="23">
        <v>0</v>
      </c>
      <c r="E7" s="23">
        <v>1</v>
      </c>
      <c r="F7" s="23">
        <v>1</v>
      </c>
      <c r="G7" s="23">
        <v>2</v>
      </c>
      <c r="H7" s="23">
        <v>1</v>
      </c>
      <c r="I7" s="23">
        <f t="shared" si="1"/>
        <v>3</v>
      </c>
      <c r="J7" s="24">
        <f t="shared" si="0"/>
        <v>2</v>
      </c>
    </row>
    <row r="8" spans="1:10" ht="12.75">
      <c r="A8" s="36"/>
      <c r="B8" s="20" t="s">
        <v>28</v>
      </c>
      <c r="C8" s="21"/>
      <c r="D8" s="21"/>
      <c r="E8" s="21">
        <v>3</v>
      </c>
      <c r="F8" s="21">
        <v>3</v>
      </c>
      <c r="G8" s="21"/>
      <c r="H8" s="21"/>
      <c r="I8" s="23">
        <f t="shared" si="1"/>
        <v>3</v>
      </c>
      <c r="J8" s="24">
        <f t="shared" si="0"/>
        <v>3</v>
      </c>
    </row>
    <row r="9" spans="1:10" ht="12.75">
      <c r="A9" s="36"/>
      <c r="B9" s="22" t="s">
        <v>37</v>
      </c>
      <c r="C9" s="23">
        <v>0</v>
      </c>
      <c r="D9" s="23">
        <v>0</v>
      </c>
      <c r="E9" s="23">
        <v>2</v>
      </c>
      <c r="F9" s="23">
        <v>2</v>
      </c>
      <c r="G9" s="23">
        <v>1</v>
      </c>
      <c r="H9" s="23">
        <v>1</v>
      </c>
      <c r="I9" s="23">
        <f t="shared" si="1"/>
        <v>3</v>
      </c>
      <c r="J9" s="24">
        <f t="shared" si="0"/>
        <v>3</v>
      </c>
    </row>
    <row r="10" spans="1:10" ht="12.75">
      <c r="A10" s="36"/>
      <c r="B10" s="20" t="s">
        <v>31</v>
      </c>
      <c r="C10" s="21">
        <v>0</v>
      </c>
      <c r="D10" s="21">
        <v>0</v>
      </c>
      <c r="E10" s="21">
        <v>0</v>
      </c>
      <c r="F10" s="21">
        <v>0</v>
      </c>
      <c r="G10" s="21">
        <v>2</v>
      </c>
      <c r="H10" s="21">
        <v>2</v>
      </c>
      <c r="I10" s="23">
        <f t="shared" si="1"/>
        <v>2</v>
      </c>
      <c r="J10" s="24">
        <f t="shared" si="0"/>
        <v>2</v>
      </c>
    </row>
    <row r="11" spans="1:10" ht="12.75">
      <c r="A11" s="36"/>
      <c r="B11" s="20" t="s">
        <v>34</v>
      </c>
      <c r="C11" s="21">
        <v>0</v>
      </c>
      <c r="D11" s="21">
        <v>0</v>
      </c>
      <c r="E11" s="21">
        <v>1</v>
      </c>
      <c r="F11" s="21">
        <v>0</v>
      </c>
      <c r="G11" s="21">
        <v>1</v>
      </c>
      <c r="H11" s="21">
        <v>0</v>
      </c>
      <c r="I11" s="23">
        <f t="shared" si="1"/>
        <v>2</v>
      </c>
      <c r="J11" s="24">
        <f t="shared" si="0"/>
        <v>0</v>
      </c>
    </row>
    <row r="12" spans="1:10" ht="12.75">
      <c r="A12" s="36"/>
      <c r="B12" s="20" t="s">
        <v>40</v>
      </c>
      <c r="C12" s="21">
        <v>0</v>
      </c>
      <c r="D12" s="21">
        <v>0</v>
      </c>
      <c r="E12" s="21">
        <v>1</v>
      </c>
      <c r="F12" s="21">
        <v>0</v>
      </c>
      <c r="G12" s="21">
        <v>1</v>
      </c>
      <c r="H12" s="21">
        <v>0</v>
      </c>
      <c r="I12" s="23">
        <f t="shared" si="1"/>
        <v>2</v>
      </c>
      <c r="J12" s="24">
        <f t="shared" si="0"/>
        <v>0</v>
      </c>
    </row>
    <row r="13" spans="1:10" ht="12.75">
      <c r="A13" s="36"/>
      <c r="B13" s="20" t="s">
        <v>46</v>
      </c>
      <c r="C13" s="21">
        <v>1</v>
      </c>
      <c r="D13" s="21">
        <v>1</v>
      </c>
      <c r="E13" s="21">
        <v>0</v>
      </c>
      <c r="F13" s="21">
        <v>0</v>
      </c>
      <c r="G13" s="21">
        <v>1</v>
      </c>
      <c r="H13" s="21">
        <v>1</v>
      </c>
      <c r="I13" s="23">
        <f t="shared" si="1"/>
        <v>2</v>
      </c>
      <c r="J13" s="24">
        <f t="shared" si="0"/>
        <v>2</v>
      </c>
    </row>
    <row r="14" spans="1:10" ht="12.75">
      <c r="A14" s="36"/>
      <c r="B14" s="20" t="s">
        <v>25</v>
      </c>
      <c r="C14" s="21">
        <v>1</v>
      </c>
      <c r="D14" s="21">
        <v>1</v>
      </c>
      <c r="E14" s="21">
        <v>0</v>
      </c>
      <c r="F14" s="21">
        <v>0</v>
      </c>
      <c r="G14" s="21">
        <v>1</v>
      </c>
      <c r="H14" s="21">
        <v>0</v>
      </c>
      <c r="I14" s="23">
        <f t="shared" si="1"/>
        <v>2</v>
      </c>
      <c r="J14" s="24">
        <f t="shared" si="0"/>
        <v>1</v>
      </c>
    </row>
    <row r="15" spans="1:10" ht="12.75">
      <c r="A15" s="36"/>
      <c r="B15" s="20" t="s">
        <v>32</v>
      </c>
      <c r="C15" s="21">
        <v>0</v>
      </c>
      <c r="D15" s="21">
        <v>0</v>
      </c>
      <c r="E15" s="21">
        <v>0</v>
      </c>
      <c r="F15" s="21">
        <v>0</v>
      </c>
      <c r="G15" s="21">
        <v>1</v>
      </c>
      <c r="H15" s="21">
        <v>0</v>
      </c>
      <c r="I15" s="23">
        <f t="shared" si="1"/>
        <v>1</v>
      </c>
      <c r="J15" s="24">
        <f t="shared" si="0"/>
        <v>0</v>
      </c>
    </row>
    <row r="16" spans="1:10" ht="12.75">
      <c r="A16" s="36"/>
      <c r="B16" s="20" t="s">
        <v>24</v>
      </c>
      <c r="C16" s="21">
        <v>0</v>
      </c>
      <c r="D16" s="21">
        <v>0</v>
      </c>
      <c r="E16" s="21">
        <v>0</v>
      </c>
      <c r="F16" s="21">
        <v>0</v>
      </c>
      <c r="G16" s="21">
        <v>1</v>
      </c>
      <c r="H16" s="21">
        <v>0</v>
      </c>
      <c r="I16" s="23">
        <f t="shared" si="1"/>
        <v>1</v>
      </c>
      <c r="J16" s="24">
        <f t="shared" si="0"/>
        <v>0</v>
      </c>
    </row>
    <row r="17" spans="1:10" ht="12.75">
      <c r="A17" s="36"/>
      <c r="B17" s="20" t="s">
        <v>33</v>
      </c>
      <c r="C17" s="21">
        <v>0</v>
      </c>
      <c r="D17" s="21">
        <v>0</v>
      </c>
      <c r="E17" s="21">
        <v>0</v>
      </c>
      <c r="F17" s="21">
        <v>0</v>
      </c>
      <c r="G17" s="21">
        <v>1</v>
      </c>
      <c r="H17" s="21">
        <v>1</v>
      </c>
      <c r="I17" s="23">
        <f t="shared" si="1"/>
        <v>1</v>
      </c>
      <c r="J17" s="24">
        <f t="shared" si="0"/>
        <v>1</v>
      </c>
    </row>
    <row r="18" spans="1:10" ht="12.75">
      <c r="A18" s="36"/>
      <c r="B18" s="20" t="s">
        <v>29</v>
      </c>
      <c r="C18" s="21">
        <v>1</v>
      </c>
      <c r="D18" s="21">
        <v>1</v>
      </c>
      <c r="E18" s="21">
        <v>0</v>
      </c>
      <c r="F18" s="21">
        <v>0</v>
      </c>
      <c r="G18" s="21">
        <v>0</v>
      </c>
      <c r="H18" s="21">
        <v>0</v>
      </c>
      <c r="I18" s="23">
        <f t="shared" si="1"/>
        <v>1</v>
      </c>
      <c r="J18" s="24">
        <f t="shared" si="0"/>
        <v>1</v>
      </c>
    </row>
    <row r="19" spans="1:10" ht="12.75">
      <c r="A19" s="36"/>
      <c r="B19" s="20" t="s">
        <v>35</v>
      </c>
      <c r="C19" s="21">
        <v>0</v>
      </c>
      <c r="D19" s="21">
        <v>0</v>
      </c>
      <c r="E19" s="21">
        <v>0</v>
      </c>
      <c r="F19" s="21">
        <v>0</v>
      </c>
      <c r="G19" s="21">
        <v>1</v>
      </c>
      <c r="H19" s="21">
        <v>0</v>
      </c>
      <c r="I19" s="23">
        <f t="shared" si="1"/>
        <v>1</v>
      </c>
      <c r="J19" s="24">
        <f t="shared" si="0"/>
        <v>0</v>
      </c>
    </row>
    <row r="20" spans="1:10" ht="15" customHeight="1">
      <c r="A20" s="36"/>
      <c r="B20" s="20" t="s">
        <v>38</v>
      </c>
      <c r="C20" s="21">
        <v>0</v>
      </c>
      <c r="D20" s="21">
        <v>0</v>
      </c>
      <c r="E20" s="21">
        <v>1</v>
      </c>
      <c r="F20" s="21">
        <v>0</v>
      </c>
      <c r="G20" s="21">
        <v>0</v>
      </c>
      <c r="H20" s="21">
        <v>0</v>
      </c>
      <c r="I20" s="23">
        <f t="shared" si="1"/>
        <v>1</v>
      </c>
      <c r="J20" s="24">
        <f t="shared" si="1"/>
        <v>0</v>
      </c>
    </row>
    <row r="21" spans="1:10" ht="12.75">
      <c r="A21" s="36"/>
      <c r="B21" s="20" t="s">
        <v>39</v>
      </c>
      <c r="C21" s="21">
        <v>1</v>
      </c>
      <c r="D21" s="21">
        <v>1</v>
      </c>
      <c r="E21" s="21">
        <v>2</v>
      </c>
      <c r="F21" s="21">
        <v>2</v>
      </c>
      <c r="G21" s="21">
        <v>0</v>
      </c>
      <c r="H21" s="21">
        <v>0</v>
      </c>
      <c r="I21" s="23">
        <f t="shared" si="1"/>
        <v>3</v>
      </c>
      <c r="J21" s="24">
        <f t="shared" si="1"/>
        <v>3</v>
      </c>
    </row>
    <row r="22" spans="1:10" ht="12.75">
      <c r="A22" s="36"/>
      <c r="B22" s="20" t="s">
        <v>42</v>
      </c>
      <c r="C22" s="21">
        <v>0</v>
      </c>
      <c r="D22" s="21">
        <v>0</v>
      </c>
      <c r="E22" s="21">
        <v>1</v>
      </c>
      <c r="F22" s="21">
        <v>0</v>
      </c>
      <c r="G22" s="21">
        <v>0</v>
      </c>
      <c r="H22" s="21">
        <v>0</v>
      </c>
      <c r="I22" s="23">
        <f t="shared" si="1"/>
        <v>1</v>
      </c>
      <c r="J22" s="24">
        <f t="shared" si="1"/>
        <v>0</v>
      </c>
    </row>
    <row r="23" spans="1:10" ht="12.75">
      <c r="A23" s="36"/>
      <c r="B23" s="20" t="s">
        <v>43</v>
      </c>
      <c r="C23" s="21">
        <v>0</v>
      </c>
      <c r="D23" s="21">
        <v>0</v>
      </c>
      <c r="E23" s="21">
        <v>0</v>
      </c>
      <c r="F23" s="21">
        <v>0</v>
      </c>
      <c r="G23" s="21">
        <v>1</v>
      </c>
      <c r="H23" s="21">
        <v>0</v>
      </c>
      <c r="I23" s="23">
        <f t="shared" si="1"/>
        <v>1</v>
      </c>
      <c r="J23" s="24">
        <f t="shared" si="1"/>
        <v>0</v>
      </c>
    </row>
    <row r="24" spans="1:10" ht="12.75">
      <c r="A24" s="36"/>
      <c r="B24" s="20" t="s">
        <v>45</v>
      </c>
      <c r="C24" s="21">
        <v>0</v>
      </c>
      <c r="D24" s="21">
        <v>0</v>
      </c>
      <c r="E24" s="21">
        <v>0</v>
      </c>
      <c r="F24" s="21">
        <v>0</v>
      </c>
      <c r="G24" s="21">
        <v>1</v>
      </c>
      <c r="H24" s="21">
        <v>0</v>
      </c>
      <c r="I24" s="23">
        <f t="shared" si="1"/>
        <v>1</v>
      </c>
      <c r="J24" s="24">
        <f t="shared" si="1"/>
        <v>0</v>
      </c>
    </row>
    <row r="25" spans="1:10" ht="12.75">
      <c r="A25" s="36"/>
      <c r="B25" s="20" t="s">
        <v>44</v>
      </c>
      <c r="C25" s="21">
        <v>0</v>
      </c>
      <c r="D25" s="21">
        <v>0</v>
      </c>
      <c r="E25" s="21">
        <v>1</v>
      </c>
      <c r="F25" s="21">
        <v>1</v>
      </c>
      <c r="G25" s="21">
        <v>0</v>
      </c>
      <c r="H25" s="21">
        <v>0</v>
      </c>
      <c r="I25" s="23">
        <f t="shared" si="1"/>
        <v>1</v>
      </c>
      <c r="J25" s="24">
        <f t="shared" si="1"/>
        <v>1</v>
      </c>
    </row>
    <row r="26" spans="1:10" ht="13.5" thickBot="1">
      <c r="A26" s="28" t="s">
        <v>20</v>
      </c>
      <c r="B26" s="37"/>
      <c r="C26" s="13">
        <f aca="true" t="shared" si="2" ref="C26:H26">SUM(C4:C25)</f>
        <v>13</v>
      </c>
      <c r="D26" s="13">
        <f t="shared" si="2"/>
        <v>12</v>
      </c>
      <c r="E26" s="13">
        <f t="shared" si="2"/>
        <v>35</v>
      </c>
      <c r="F26" s="13">
        <f t="shared" si="2"/>
        <v>27</v>
      </c>
      <c r="G26" s="13">
        <f t="shared" si="2"/>
        <v>26</v>
      </c>
      <c r="H26" s="13">
        <f t="shared" si="2"/>
        <v>16</v>
      </c>
      <c r="I26" s="13">
        <f>SUM(I4:I25)</f>
        <v>74</v>
      </c>
      <c r="J26" s="14">
        <f>SUM(J4:J25)</f>
        <v>55</v>
      </c>
    </row>
    <row r="27" spans="3:5" ht="12.75">
      <c r="C27" s="19"/>
      <c r="E27" s="19"/>
    </row>
  </sheetData>
  <sheetProtection/>
  <mergeCells count="10">
    <mergeCell ref="A4:A25"/>
    <mergeCell ref="A26:B26"/>
    <mergeCell ref="A1:J1"/>
    <mergeCell ref="A2:A3"/>
    <mergeCell ref="B2:B3"/>
    <mergeCell ref="C2:D2"/>
    <mergeCell ref="E2:F2"/>
    <mergeCell ref="G2:H2"/>
    <mergeCell ref="I2:I3"/>
    <mergeCell ref="J2:J3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Gatteschi Sara</cp:lastModifiedBy>
  <cp:lastPrinted>2008-11-10T09:30:33Z</cp:lastPrinted>
  <dcterms:created xsi:type="dcterms:W3CDTF">1996-11-05T10:16:36Z</dcterms:created>
  <dcterms:modified xsi:type="dcterms:W3CDTF">2016-12-29T12:48:10Z</dcterms:modified>
  <cp:category/>
  <cp:version/>
  <cp:contentType/>
  <cp:contentStatus/>
</cp:coreProperties>
</file>