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<sst xmlns="http://schemas.openxmlformats.org/spreadsheetml/2006/main" count="74" uniqueCount="59">
  <si>
    <t>Primaria</t>
  </si>
  <si>
    <t>Infanzia</t>
  </si>
  <si>
    <t>Secondaria 1°</t>
  </si>
  <si>
    <t>San Casciano</t>
  </si>
  <si>
    <t>I. Nievo</t>
  </si>
  <si>
    <t>Bargino</t>
  </si>
  <si>
    <t>Cerbaia</t>
  </si>
  <si>
    <t>Chiesanuova</t>
  </si>
  <si>
    <t>Mercatale</t>
  </si>
  <si>
    <t>San Pancrazio</t>
  </si>
  <si>
    <t>Talente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</si>
  <si>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</si>
  <si>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</si>
  <si>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</si>
  <si>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</si>
  <si>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</si>
  <si>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</si>
  <si>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</si>
  <si>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</si>
  <si>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</si>
  <si>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</si>
  <si>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</si>
  <si>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San Casciano Totale</t>
  </si>
  <si>
    <t>Nazionalità</t>
  </si>
  <si>
    <t>Nati Italia</t>
  </si>
  <si>
    <t>Totale Nati Italia</t>
  </si>
  <si>
    <t>SVIZZERA</t>
  </si>
  <si>
    <t>Alunni stranieri iscritti nelle scuole di San Casciano Val di Pesa  a.s. 2016/17</t>
  </si>
  <si>
    <t>ALBANESE</t>
  </si>
  <si>
    <t>CILENA</t>
  </si>
  <si>
    <t>CINGALESE</t>
  </si>
  <si>
    <t>ECUADORIANA</t>
  </si>
  <si>
    <t>FILIPPINA</t>
  </si>
  <si>
    <t>INDIANA</t>
  </si>
  <si>
    <t>INGLESE</t>
  </si>
  <si>
    <t>KOSOVARA</t>
  </si>
  <si>
    <t xml:space="preserve">MOLDAVA </t>
  </si>
  <si>
    <t>POLACCA</t>
  </si>
  <si>
    <t>PORTOGHESE</t>
  </si>
  <si>
    <t>RUMENA</t>
  </si>
  <si>
    <t>TEDESCA</t>
  </si>
  <si>
    <t>TUNISINA</t>
  </si>
  <si>
    <t>UNGHERESE</t>
  </si>
  <si>
    <t>VIETNAMITA</t>
  </si>
  <si>
    <t>ALGERINA</t>
  </si>
  <si>
    <t>BOSNIACA</t>
  </si>
  <si>
    <t>BRASILIANA</t>
  </si>
  <si>
    <t>BULGARA</t>
  </si>
  <si>
    <t>BURKINABE</t>
  </si>
  <si>
    <t>CINESE</t>
  </si>
  <si>
    <t>EGIZIANA</t>
  </si>
  <si>
    <t>MAROCCHINA</t>
  </si>
  <si>
    <t>PAKISTANA</t>
  </si>
  <si>
    <t>PERUVIANA</t>
  </si>
  <si>
    <t xml:space="preserve">SOMALA </t>
  </si>
  <si>
    <t>STATUNITENSE</t>
  </si>
  <si>
    <t>DOMINICANA</t>
  </si>
  <si>
    <t>Nazionalità degli alunni stranieri iscritti nelle scuole di San Casciano Val di Pesa  a.s. 2016/17</t>
  </si>
  <si>
    <t>Monteridolfi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</si>
</sst>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6" fontId="2" fillId="32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8" fontId="1" fillId="35" borderId="11" xfId="0" applyNumberFormat="1" applyFont="1" applyFill="1" applyBorder="1" applyAlignment="1">
      <alignment/>
    </xf>
    <xf numFmtId="186" fontId="1" fillId="35" borderId="16" xfId="0" applyNumberFormat="1" applyFont="1" applyFill="1" applyBorder="1" applyAlignment="1">
      <alignment/>
    </xf>
    <xf numFmtId="188" fontId="2" fillId="36" borderId="11" xfId="0" applyNumberFormat="1" applyFont="1" applyFill="1" applyBorder="1" applyAlignment="1">
      <alignment/>
    </xf>
    <xf numFmtId="186" fontId="2" fillId="36" borderId="16" xfId="0" applyNumberFormat="1" applyFont="1" applyFill="1" applyBorder="1" applyAlignment="1">
      <alignment/>
    </xf>
    <xf numFmtId="184" fontId="1" fillId="35" borderId="13" xfId="45" applyNumberFormat="1" applyFont="1" applyFill="1" applyBorder="1" applyAlignment="1">
      <alignment vertical="center"/>
    </xf>
    <xf numFmtId="184" fontId="1" fillId="35" borderId="16" xfId="45" applyNumberFormat="1" applyFont="1" applyFill="1" applyBorder="1" applyAlignment="1">
      <alignment vertical="center"/>
    </xf>
    <xf numFmtId="184" fontId="1" fillId="35" borderId="11" xfId="45" applyNumberFormat="1" applyFont="1" applyFill="1" applyBorder="1" applyAlignment="1">
      <alignment vertical="center"/>
    </xf>
    <xf numFmtId="184" fontId="1" fillId="35" borderId="17" xfId="45" applyNumberFormat="1" applyFont="1" applyFill="1" applyBorder="1" applyAlignment="1">
      <alignment vertical="center"/>
    </xf>
    <xf numFmtId="184" fontId="2" fillId="32" borderId="18" xfId="45" applyNumberFormat="1" applyFont="1" applyFill="1" applyBorder="1" applyAlignment="1">
      <alignment vertical="center"/>
    </xf>
    <xf numFmtId="184" fontId="2" fillId="32" borderId="19" xfId="45" applyNumberFormat="1" applyFont="1" applyFill="1" applyBorder="1" applyAlignment="1">
      <alignment vertical="center"/>
    </xf>
    <xf numFmtId="188" fontId="2" fillId="32" borderId="18" xfId="45" applyNumberFormat="1" applyFont="1" applyFill="1" applyBorder="1" applyAlignment="1">
      <alignment vertical="center"/>
    </xf>
    <xf numFmtId="188" fontId="1" fillId="35" borderId="20" xfId="0" applyNumberFormat="1" applyFont="1" applyFill="1" applyBorder="1" applyAlignment="1">
      <alignment horizontal="center" vertical="center" wrapText="1"/>
    </xf>
    <xf numFmtId="188" fontId="1" fillId="35" borderId="21" xfId="0" applyNumberFormat="1" applyFont="1" applyFill="1" applyBorder="1" applyAlignment="1">
      <alignment horizontal="center" vertical="center" wrapText="1"/>
    </xf>
    <xf numFmtId="188" fontId="1" fillId="35" borderId="22" xfId="0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8" borderId="25" xfId="0" applyNumberFormat="1" applyFont="1" applyFill="1" applyBorder="1" applyAlignment="1">
      <alignment horizontal="center" vertical="center" wrapText="1"/>
    </xf>
    <xf numFmtId="188" fontId="2" fillId="38" borderId="25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6" borderId="11" xfId="0" applyNumberFormat="1" applyFont="1" applyFill="1" applyBorder="1" applyAlignment="1">
      <alignment horizontal="center" vertical="center" wrapText="1"/>
    </xf>
    <xf numFmtId="188" fontId="2" fillId="36" borderId="11" xfId="0" applyNumberFormat="1" applyFont="1" applyFill="1" applyBorder="1" applyAlignment="1">
      <alignment horizontal="center"/>
    </xf>
    <xf numFmtId="188" fontId="2" fillId="32" borderId="26" xfId="0" applyNumberFormat="1" applyFont="1" applyFill="1" applyBorder="1" applyAlignment="1">
      <alignment horizontal="center" vertical="center" wrapText="1"/>
    </xf>
    <xf numFmtId="188" fontId="2" fillId="32" borderId="27" xfId="0" applyNumberFormat="1" applyFont="1" applyFill="1" applyBorder="1" applyAlignment="1">
      <alignment horizontal="center" vertical="center" wrapText="1"/>
    </xf>
    <xf numFmtId="188" fontId="2" fillId="32" borderId="28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9" xfId="0" applyNumberFormat="1" applyFont="1" applyFill="1" applyBorder="1" applyAlignment="1">
      <alignment horizontal="center" vertical="center"/>
    </xf>
    <xf numFmtId="188" fontId="2" fillId="34" borderId="24" xfId="0" applyNumberFormat="1" applyFont="1" applyFill="1" applyBorder="1" applyAlignment="1">
      <alignment horizontal="center" vertical="center"/>
    </xf>
    <xf numFmtId="188" fontId="2" fillId="32" borderId="3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30" xfId="0" applyNumberFormat="1" applyFont="1" applyFill="1" applyBorder="1" applyAlignment="1">
      <alignment horizontal="center"/>
    </xf>
    <xf numFmtId="188" fontId="2" fillId="32" borderId="31" xfId="0" applyNumberFormat="1" applyFont="1" applyFill="1" applyBorder="1" applyAlignment="1">
      <alignment horizontal="center" vertical="center" wrapText="1"/>
    </xf>
    <xf numFmtId="188" fontId="2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San Casciano Val di Pesa a.s. 2016/17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29175"/>
          <c:w val="0.66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Stranieri'!$D$18:$E$18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49475"/>
          <c:w val="0.151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San Casciano Val di Pesa a.s. 2016/17</a:t>
            </a:r>
          </a:p>
        </c:rich>
      </c:tx>
      <c:layout>
        <c:manualLayout>
          <c:xMode val="factor"/>
          <c:yMode val="factor"/>
          <c:x val="-0.0105"/>
          <c:y val="-0.02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835"/>
          <c:w val="0.675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Stranieri'!$D$11,'Alunni Stranieri'!$D$15,'Alunni Stranieri'!$D$17)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4"/>
          <c:w val="0.236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San Casciano Val di Pesa a.s. 2016/17</a:t>
            </a:r>
          </a:p>
        </c:rich>
      </c:tx>
      <c:layout>
        <c:manualLayout>
          <c:xMode val="factor"/>
          <c:yMode val="factor"/>
          <c:x val="0.0872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2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Stranieri'!$G$11,'Alunni Stranieri'!$G$15,'Alunni Stranieri'!$G$17)</c:f>
              <c:numCache/>
            </c:numRef>
          </c:val>
        </c:ser>
        <c:overlap val="100"/>
        <c:gapWidth val="55"/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50825"/>
          <c:w val="0.315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San Casciano Val di Pesa  a.s. 2016/17</a:t>
            </a:r>
          </a:p>
        </c:rich>
      </c:tx>
      <c:layout>
        <c:manualLayout>
          <c:xMode val="factor"/>
          <c:yMode val="factor"/>
          <c:x val="-0.05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7457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l"/>
        <c:delete val="1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23525"/>
          <c:w val="0.08075"/>
          <c:h val="0.4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142875</xdr:rowOff>
    </xdr:from>
    <xdr:to>
      <xdr:col>5</xdr:col>
      <xdr:colOff>114300</xdr:colOff>
      <xdr:row>36</xdr:row>
      <xdr:rowOff>133350</xdr:rowOff>
    </xdr:to>
    <xdr:graphicFrame>
      <xdr:nvGraphicFramePr>
        <xdr:cNvPr id="1" name="Grafico 1"/>
        <xdr:cNvGraphicFramePr/>
      </xdr:nvGraphicFramePr>
      <xdr:xfrm>
        <a:off x="9525" y="377190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76200</xdr:rowOff>
    </xdr:from>
    <xdr:to>
      <xdr:col>12</xdr:col>
      <xdr:colOff>123825</xdr:colOff>
      <xdr:row>36</xdr:row>
      <xdr:rowOff>133350</xdr:rowOff>
    </xdr:to>
    <xdr:graphicFrame>
      <xdr:nvGraphicFramePr>
        <xdr:cNvPr id="2" name="Grafico 2"/>
        <xdr:cNvGraphicFramePr/>
      </xdr:nvGraphicFramePr>
      <xdr:xfrm>
        <a:off x="3629025" y="3705225"/>
        <a:ext cx="4638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561975</xdr:colOff>
      <xdr:row>0</xdr:row>
      <xdr:rowOff>9525</xdr:rowOff>
    </xdr:from>
    <xdr:to>
      <xdr:col>11</xdr:col>
      <xdr:colOff>180975</xdr:colOff>
      <xdr:row>23</xdr:row>
      <xdr:rowOff>152400</xdr:rowOff>
    </xdr:to>
    <xdr:graphicFrame>
      <xdr:nvGraphicFramePr>
        <xdr:cNvPr id="3" name="Grafico 3"/>
        <xdr:cNvGraphicFramePr/>
      </xdr:nvGraphicFramePr>
      <xdr:xfrm>
        <a:off x="5334000" y="9525"/>
        <a:ext cx="23812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35</xdr:row>
      <xdr:rowOff>85725</xdr:rowOff>
    </xdr:from>
    <xdr:to>
      <xdr:col>10</xdr:col>
      <xdr:colOff>400050</xdr:colOff>
      <xdr:row>57</xdr:row>
      <xdr:rowOff>9525</xdr:rowOff>
    </xdr:to>
    <xdr:graphicFrame>
      <xdr:nvGraphicFramePr>
        <xdr:cNvPr id="1" name="Grafico 1"/>
        <xdr:cNvGraphicFramePr/>
      </xdr:nvGraphicFramePr>
      <xdr:xfrm>
        <a:off x="400050" y="5791200"/>
        <a:ext cx="72866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17" sqref="D17:F17"/>
    </sheetView>
  </sheetViews>
  <sheetFormatPr defaultColWidth="9.140625" defaultRowHeight="12.75"/>
  <cols>
    <col min="1" max="1" width="11.8515625" style="9" bestFit="1" customWidth="1"/>
    <col min="2" max="2" width="12.00390625" style="9" bestFit="1" customWidth="1"/>
    <col min="3" max="3" width="11.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28" t="s">
        <v>27</v>
      </c>
      <c r="B1" s="29"/>
      <c r="C1" s="29"/>
      <c r="D1" s="29"/>
      <c r="E1" s="29"/>
      <c r="F1" s="29"/>
      <c r="G1" s="30"/>
    </row>
    <row r="2" spans="1:7" ht="11.25">
      <c r="A2" s="3" t="s">
        <v>18</v>
      </c>
      <c r="B2" s="4" t="s">
        <v>11</v>
      </c>
      <c r="C2" s="4" t="s">
        <v>19</v>
      </c>
      <c r="D2" s="5" t="s">
        <v>12</v>
      </c>
      <c r="E2" s="5" t="s">
        <v>13</v>
      </c>
      <c r="F2" s="5" t="s">
        <v>14</v>
      </c>
      <c r="G2" s="6" t="s">
        <v>20</v>
      </c>
    </row>
    <row r="3" spans="1:7" ht="13.5" customHeight="1">
      <c r="A3" s="33" t="s">
        <v>3</v>
      </c>
      <c r="B3" s="35" t="s">
        <v>1</v>
      </c>
      <c r="C3" s="7" t="s">
        <v>5</v>
      </c>
      <c r="D3" s="14">
        <v>2</v>
      </c>
      <c r="E3" s="14">
        <f>F3-D3</f>
        <v>24</v>
      </c>
      <c r="F3" s="14">
        <v>26</v>
      </c>
      <c r="G3" s="15">
        <f>+D3/F3</f>
        <v>0.07692307692307693</v>
      </c>
    </row>
    <row r="4" spans="1:7" ht="11.25">
      <c r="A4" s="34"/>
      <c r="B4" s="36"/>
      <c r="C4" s="7" t="s">
        <v>6</v>
      </c>
      <c r="D4" s="14">
        <v>1</v>
      </c>
      <c r="E4" s="14">
        <f aca="true" t="shared" si="0" ref="E4:E10">F4-D4</f>
        <v>50</v>
      </c>
      <c r="F4" s="14">
        <v>51</v>
      </c>
      <c r="G4" s="15">
        <f aca="true" t="shared" si="1" ref="G4:G17">+D4/F4</f>
        <v>0.0196078431372549</v>
      </c>
    </row>
    <row r="5" spans="1:7" ht="11.25" customHeight="1">
      <c r="A5" s="34"/>
      <c r="B5" s="36"/>
      <c r="C5" s="7" t="s">
        <v>7</v>
      </c>
      <c r="D5" s="14">
        <v>1</v>
      </c>
      <c r="E5" s="14">
        <f t="shared" si="0"/>
        <v>47</v>
      </c>
      <c r="F5" s="14">
        <v>48</v>
      </c>
      <c r="G5" s="15">
        <f t="shared" si="1"/>
        <v>0.020833333333333332</v>
      </c>
    </row>
    <row r="6" spans="1:7" ht="12" customHeight="1">
      <c r="A6" s="34"/>
      <c r="B6" s="36"/>
      <c r="C6" s="7" t="s">
        <v>8</v>
      </c>
      <c r="D6" s="14">
        <v>3</v>
      </c>
      <c r="E6" s="14">
        <f t="shared" si="0"/>
        <v>50</v>
      </c>
      <c r="F6" s="14">
        <v>53</v>
      </c>
      <c r="G6" s="15">
        <f t="shared" si="1"/>
        <v>0.05660377358490566</v>
      </c>
    </row>
    <row r="7" spans="1:7" ht="11.25" customHeight="1">
      <c r="A7" s="34"/>
      <c r="B7" s="36"/>
      <c r="C7" s="7" t="s">
        <v>58</v>
      </c>
      <c r="D7" s="14">
        <v>2</v>
      </c>
      <c r="E7" s="14">
        <f t="shared" si="0"/>
        <v>18</v>
      </c>
      <c r="F7" s="14">
        <v>20</v>
      </c>
      <c r="G7" s="15">
        <f t="shared" si="1"/>
        <v>0.1</v>
      </c>
    </row>
    <row r="8" spans="1:7" ht="11.25" customHeight="1">
      <c r="A8" s="34"/>
      <c r="B8" s="36"/>
      <c r="C8" s="7" t="s">
        <v>3</v>
      </c>
      <c r="D8" s="14">
        <v>13</v>
      </c>
      <c r="E8" s="14">
        <f t="shared" si="0"/>
        <v>109</v>
      </c>
      <c r="F8" s="14">
        <v>122</v>
      </c>
      <c r="G8" s="15">
        <f t="shared" si="1"/>
        <v>0.10655737704918032</v>
      </c>
    </row>
    <row r="9" spans="1:7" ht="12" customHeight="1">
      <c r="A9" s="34"/>
      <c r="B9" s="36"/>
      <c r="C9" s="7" t="s">
        <v>9</v>
      </c>
      <c r="D9" s="14">
        <v>5</v>
      </c>
      <c r="E9" s="14">
        <f t="shared" si="0"/>
        <v>21</v>
      </c>
      <c r="F9" s="14">
        <v>26</v>
      </c>
      <c r="G9" s="15">
        <f t="shared" si="1"/>
        <v>0.19230769230769232</v>
      </c>
    </row>
    <row r="10" spans="1:7" ht="11.25" customHeight="1">
      <c r="A10" s="34"/>
      <c r="B10" s="36"/>
      <c r="C10" s="7" t="s">
        <v>10</v>
      </c>
      <c r="D10" s="14">
        <v>3</v>
      </c>
      <c r="E10" s="14">
        <f t="shared" si="0"/>
        <v>21</v>
      </c>
      <c r="F10" s="14">
        <v>24</v>
      </c>
      <c r="G10" s="15">
        <f t="shared" si="1"/>
        <v>0.125</v>
      </c>
    </row>
    <row r="11" spans="1:7" ht="12.75" customHeight="1">
      <c r="A11" s="34"/>
      <c r="B11" s="37" t="s">
        <v>15</v>
      </c>
      <c r="C11" s="38"/>
      <c r="D11" s="16">
        <f>SUM(D3:D10)</f>
        <v>30</v>
      </c>
      <c r="E11" s="16">
        <f>SUM(E3:E10)</f>
        <v>340</v>
      </c>
      <c r="F11" s="16">
        <f>SUM(F3:F10)</f>
        <v>370</v>
      </c>
      <c r="G11" s="17">
        <f t="shared" si="1"/>
        <v>0.08108108108108109</v>
      </c>
    </row>
    <row r="12" spans="1:7" ht="11.25" customHeight="1">
      <c r="A12" s="34"/>
      <c r="B12" s="35" t="s">
        <v>0</v>
      </c>
      <c r="C12" s="7" t="s">
        <v>6</v>
      </c>
      <c r="D12" s="14">
        <v>12</v>
      </c>
      <c r="E12" s="14">
        <f>F12-D12</f>
        <v>176</v>
      </c>
      <c r="F12" s="14">
        <v>188</v>
      </c>
      <c r="G12" s="15">
        <f t="shared" si="1"/>
        <v>0.06382978723404255</v>
      </c>
    </row>
    <row r="13" spans="1:7" ht="11.25" customHeight="1">
      <c r="A13" s="34"/>
      <c r="B13" s="36"/>
      <c r="C13" s="7" t="s">
        <v>8</v>
      </c>
      <c r="D13" s="14">
        <v>29</v>
      </c>
      <c r="E13" s="14">
        <f>F13-D13</f>
        <v>124</v>
      </c>
      <c r="F13" s="14">
        <v>153</v>
      </c>
      <c r="G13" s="15">
        <f t="shared" si="1"/>
        <v>0.1895424836601307</v>
      </c>
    </row>
    <row r="14" spans="1:7" ht="11.25" customHeight="1">
      <c r="A14" s="34"/>
      <c r="B14" s="36"/>
      <c r="C14" s="7" t="s">
        <v>3</v>
      </c>
      <c r="D14" s="14">
        <v>56</v>
      </c>
      <c r="E14" s="14">
        <f>F14-D14</f>
        <v>417</v>
      </c>
      <c r="F14" s="14">
        <v>473</v>
      </c>
      <c r="G14" s="15">
        <f t="shared" si="1"/>
        <v>0.11839323467230443</v>
      </c>
    </row>
    <row r="15" spans="1:7" ht="11.25" customHeight="1">
      <c r="A15" s="34"/>
      <c r="B15" s="37" t="s">
        <v>16</v>
      </c>
      <c r="C15" s="38"/>
      <c r="D15" s="16">
        <f>SUM(D12:D14)</f>
        <v>97</v>
      </c>
      <c r="E15" s="16">
        <f>SUM(E12:E14)</f>
        <v>717</v>
      </c>
      <c r="F15" s="16">
        <f>SUM(F12:F14)</f>
        <v>814</v>
      </c>
      <c r="G15" s="17">
        <f t="shared" si="1"/>
        <v>0.11916461916461916</v>
      </c>
    </row>
    <row r="16" spans="1:7" ht="11.25" customHeight="1">
      <c r="A16" s="34"/>
      <c r="B16" s="2" t="s">
        <v>2</v>
      </c>
      <c r="C16" s="7" t="s">
        <v>4</v>
      </c>
      <c r="D16" s="14">
        <v>49</v>
      </c>
      <c r="E16" s="14">
        <f>F16-D16</f>
        <v>418</v>
      </c>
      <c r="F16" s="14">
        <v>467</v>
      </c>
      <c r="G16" s="15">
        <f t="shared" si="1"/>
        <v>0.10492505353319058</v>
      </c>
    </row>
    <row r="17" spans="1:7" ht="11.25" customHeight="1">
      <c r="A17" s="34"/>
      <c r="B17" s="37" t="s">
        <v>17</v>
      </c>
      <c r="C17" s="38"/>
      <c r="D17" s="16">
        <f>SUM(D16)</f>
        <v>49</v>
      </c>
      <c r="E17" s="16">
        <f>E16</f>
        <v>418</v>
      </c>
      <c r="F17" s="16">
        <f>F16</f>
        <v>467</v>
      </c>
      <c r="G17" s="17">
        <f t="shared" si="1"/>
        <v>0.10492505353319058</v>
      </c>
    </row>
    <row r="18" spans="1:7" ht="12.75" customHeight="1" thickBot="1">
      <c r="A18" s="31" t="s">
        <v>22</v>
      </c>
      <c r="B18" s="32"/>
      <c r="C18" s="32"/>
      <c r="D18" s="1">
        <f>SUM(D17,D15,D11)</f>
        <v>176</v>
      </c>
      <c r="E18" s="1">
        <f>SUM(E17,E15,E11)</f>
        <v>1475</v>
      </c>
      <c r="F18" s="1">
        <f>SUM(F17,F15,F11)</f>
        <v>1651</v>
      </c>
      <c r="G18" s="8">
        <f>+D18/F18</f>
        <v>0.10660205935796487</v>
      </c>
    </row>
    <row r="20" ht="12.75" customHeight="1"/>
    <row r="21" spans="3:6" ht="12.75" customHeight="1">
      <c r="C21" s="11"/>
      <c r="D21" s="12"/>
      <c r="E21" s="12"/>
      <c r="F21" s="12"/>
    </row>
    <row r="22" spans="3:6" ht="12.75" customHeight="1">
      <c r="C22" s="13"/>
      <c r="D22" s="12"/>
      <c r="E22" s="12"/>
      <c r="F22" s="12"/>
    </row>
    <row r="23" spans="3:6" ht="12" customHeight="1">
      <c r="C23" s="13"/>
      <c r="D23" s="12"/>
      <c r="E23" s="12"/>
      <c r="F23" s="12"/>
    </row>
    <row r="24" spans="3:6" ht="12.75">
      <c r="C24" s="13"/>
      <c r="D24" s="12"/>
      <c r="E24" s="12"/>
      <c r="F24" s="12"/>
    </row>
    <row r="25" spans="3:6" ht="12.75" customHeight="1">
      <c r="C25" s="13"/>
      <c r="D25" s="12"/>
      <c r="E25" s="12"/>
      <c r="F25" s="12"/>
    </row>
    <row r="26" spans="3:6" ht="12.75">
      <c r="C26" s="13"/>
      <c r="D26" s="12"/>
      <c r="E26" s="12"/>
      <c r="F26" s="12"/>
    </row>
    <row r="27" spans="3:6" ht="12.75">
      <c r="C27" s="13"/>
      <c r="D27" s="12"/>
      <c r="E27" s="12"/>
      <c r="F27" s="12"/>
    </row>
    <row r="28" spans="3:6" ht="12.75">
      <c r="C28" s="13"/>
      <c r="D28" s="12"/>
      <c r="E28" s="12"/>
      <c r="F28" s="12"/>
    </row>
    <row r="29" spans="3:6" ht="12.75">
      <c r="C29" s="13"/>
      <c r="D29" s="12"/>
      <c r="E29" s="12"/>
      <c r="F29" s="12"/>
    </row>
    <row r="30" spans="3:6" ht="12.75">
      <c r="C30" s="11"/>
      <c r="D30" s="12"/>
      <c r="E30" s="12"/>
      <c r="F30" s="12"/>
    </row>
    <row r="31" spans="3:6" ht="12.75">
      <c r="C31" s="13"/>
      <c r="D31" s="12"/>
      <c r="E31" s="12"/>
      <c r="F31" s="12"/>
    </row>
    <row r="32" spans="3:6" ht="12.75">
      <c r="C32" s="13"/>
      <c r="D32" s="12"/>
      <c r="E32" s="12"/>
      <c r="F32" s="12"/>
    </row>
    <row r="33" spans="3:6" ht="12.75">
      <c r="C33" s="13"/>
      <c r="D33" s="12"/>
      <c r="E33" s="12"/>
      <c r="F33" s="12"/>
    </row>
    <row r="34" spans="3:6" ht="12.75">
      <c r="C34" s="11"/>
      <c r="D34" s="12"/>
      <c r="E34" s="12"/>
      <c r="F34" s="12"/>
    </row>
    <row r="35" spans="3:6" ht="12.75">
      <c r="C35" s="13"/>
      <c r="D35" s="12"/>
      <c r="E35" s="12"/>
      <c r="F35" s="12"/>
    </row>
    <row r="36" spans="3:6" ht="12.75">
      <c r="C36" s="11"/>
      <c r="D36" s="12"/>
      <c r="E36" s="12"/>
      <c r="F36" s="12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</sheetData>
  <sheetProtection/>
  <mergeCells count="8">
    <mergeCell ref="A1:G1"/>
    <mergeCell ref="A18:C18"/>
    <mergeCell ref="A3:A17"/>
    <mergeCell ref="B3:B10"/>
    <mergeCell ref="B11:C11"/>
    <mergeCell ref="B12:B14"/>
    <mergeCell ref="B15:C15"/>
    <mergeCell ref="B17:C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L30" sqref="L30"/>
    </sheetView>
  </sheetViews>
  <sheetFormatPr defaultColWidth="16.8515625" defaultRowHeight="12.75"/>
  <cols>
    <col min="1" max="1" width="11.8515625" style="0" bestFit="1" customWidth="1"/>
    <col min="2" max="2" width="20.851562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47" t="s">
        <v>18</v>
      </c>
      <c r="B2" s="49" t="s">
        <v>23</v>
      </c>
      <c r="C2" s="49" t="s">
        <v>1</v>
      </c>
      <c r="D2" s="51"/>
      <c r="E2" s="49" t="s">
        <v>0</v>
      </c>
      <c r="F2" s="51"/>
      <c r="G2" s="49" t="s">
        <v>2</v>
      </c>
      <c r="H2" s="51"/>
      <c r="I2" s="49" t="s">
        <v>21</v>
      </c>
      <c r="J2" s="52" t="s">
        <v>25</v>
      </c>
    </row>
    <row r="3" spans="1:10" ht="13.5" thickBot="1">
      <c r="A3" s="48"/>
      <c r="B3" s="50"/>
      <c r="C3" s="10" t="s">
        <v>12</v>
      </c>
      <c r="D3" s="10" t="s">
        <v>24</v>
      </c>
      <c r="E3" s="10" t="s">
        <v>12</v>
      </c>
      <c r="F3" s="10" t="s">
        <v>24</v>
      </c>
      <c r="G3" s="10" t="s">
        <v>12</v>
      </c>
      <c r="H3" s="10" t="s">
        <v>24</v>
      </c>
      <c r="I3" s="50"/>
      <c r="J3" s="53"/>
    </row>
    <row r="4" spans="1:10" ht="12.75">
      <c r="A4" s="39" t="s">
        <v>3</v>
      </c>
      <c r="B4" s="25" t="s">
        <v>28</v>
      </c>
      <c r="C4" s="18">
        <v>5</v>
      </c>
      <c r="D4" s="18">
        <v>5</v>
      </c>
      <c r="E4" s="18">
        <v>36</v>
      </c>
      <c r="F4" s="18">
        <v>32</v>
      </c>
      <c r="G4" s="18">
        <v>19</v>
      </c>
      <c r="H4" s="18">
        <v>14</v>
      </c>
      <c r="I4" s="18">
        <f aca="true" t="shared" si="0" ref="I4:J19">+C4+E4+G4</f>
        <v>60</v>
      </c>
      <c r="J4" s="19">
        <f t="shared" si="0"/>
        <v>51</v>
      </c>
    </row>
    <row r="5" spans="1:10" ht="12.75">
      <c r="A5" s="40"/>
      <c r="B5" s="26" t="s">
        <v>39</v>
      </c>
      <c r="C5" s="20">
        <v>7</v>
      </c>
      <c r="D5" s="20">
        <v>5</v>
      </c>
      <c r="E5" s="20">
        <v>24</v>
      </c>
      <c r="F5" s="20">
        <v>12</v>
      </c>
      <c r="G5" s="20">
        <v>13</v>
      </c>
      <c r="H5" s="20">
        <v>3</v>
      </c>
      <c r="I5" s="18">
        <f t="shared" si="0"/>
        <v>44</v>
      </c>
      <c r="J5" s="19">
        <f t="shared" si="0"/>
        <v>20</v>
      </c>
    </row>
    <row r="6" spans="1:10" ht="12.75">
      <c r="A6" s="40"/>
      <c r="B6" s="25" t="s">
        <v>50</v>
      </c>
      <c r="C6" s="18"/>
      <c r="D6" s="18"/>
      <c r="E6" s="18">
        <v>7</v>
      </c>
      <c r="F6" s="18">
        <v>6</v>
      </c>
      <c r="G6" s="18">
        <v>3</v>
      </c>
      <c r="H6" s="18">
        <v>2</v>
      </c>
      <c r="I6" s="18">
        <f t="shared" si="0"/>
        <v>10</v>
      </c>
      <c r="J6" s="19">
        <f t="shared" si="0"/>
        <v>8</v>
      </c>
    </row>
    <row r="7" spans="1:10" ht="12.75">
      <c r="A7" s="40"/>
      <c r="B7" s="26" t="s">
        <v>35</v>
      </c>
      <c r="C7" s="20">
        <v>2</v>
      </c>
      <c r="D7" s="20">
        <v>2</v>
      </c>
      <c r="E7" s="20">
        <v>4</v>
      </c>
      <c r="F7" s="20">
        <v>3</v>
      </c>
      <c r="G7" s="20"/>
      <c r="H7" s="20"/>
      <c r="I7" s="18">
        <f t="shared" si="0"/>
        <v>6</v>
      </c>
      <c r="J7" s="19">
        <f t="shared" si="0"/>
        <v>5</v>
      </c>
    </row>
    <row r="8" spans="1:10" ht="12.75">
      <c r="A8" s="40"/>
      <c r="B8" s="25" t="s">
        <v>41</v>
      </c>
      <c r="C8" s="18">
        <v>2</v>
      </c>
      <c r="D8" s="18">
        <v>2</v>
      </c>
      <c r="E8" s="18">
        <v>4</v>
      </c>
      <c r="F8" s="18">
        <v>4</v>
      </c>
      <c r="G8" s="18"/>
      <c r="H8" s="18"/>
      <c r="I8" s="18">
        <f t="shared" si="0"/>
        <v>6</v>
      </c>
      <c r="J8" s="19">
        <f t="shared" si="0"/>
        <v>6</v>
      </c>
    </row>
    <row r="9" spans="1:10" ht="12.75">
      <c r="A9" s="40"/>
      <c r="B9" s="26" t="s">
        <v>30</v>
      </c>
      <c r="C9" s="20">
        <v>2</v>
      </c>
      <c r="D9" s="20"/>
      <c r="E9" s="20"/>
      <c r="F9" s="20"/>
      <c r="G9" s="20">
        <v>2</v>
      </c>
      <c r="H9" s="20"/>
      <c r="I9" s="18">
        <f t="shared" si="0"/>
        <v>4</v>
      </c>
      <c r="J9" s="19">
        <f t="shared" si="0"/>
        <v>0</v>
      </c>
    </row>
    <row r="10" spans="1:10" ht="12.75">
      <c r="A10" s="40"/>
      <c r="B10" s="25" t="s">
        <v>33</v>
      </c>
      <c r="C10" s="18">
        <v>1</v>
      </c>
      <c r="D10" s="18">
        <v>1</v>
      </c>
      <c r="E10" s="18">
        <v>2</v>
      </c>
      <c r="F10" s="18">
        <v>2</v>
      </c>
      <c r="G10" s="18">
        <v>1</v>
      </c>
      <c r="H10" s="18"/>
      <c r="I10" s="18">
        <f t="shared" si="0"/>
        <v>4</v>
      </c>
      <c r="J10" s="19">
        <f t="shared" si="0"/>
        <v>3</v>
      </c>
    </row>
    <row r="11" spans="1:10" ht="12.75">
      <c r="A11" s="40"/>
      <c r="B11" s="26" t="s">
        <v>36</v>
      </c>
      <c r="C11" s="20">
        <v>1</v>
      </c>
      <c r="D11" s="20">
        <v>1</v>
      </c>
      <c r="E11" s="20">
        <v>2</v>
      </c>
      <c r="F11" s="20">
        <v>1</v>
      </c>
      <c r="G11" s="20">
        <v>1</v>
      </c>
      <c r="H11" s="20">
        <v>1</v>
      </c>
      <c r="I11" s="18">
        <f t="shared" si="0"/>
        <v>4</v>
      </c>
      <c r="J11" s="19">
        <f t="shared" si="0"/>
        <v>3</v>
      </c>
    </row>
    <row r="12" spans="1:10" ht="12.75">
      <c r="A12" s="40"/>
      <c r="B12" s="25" t="s">
        <v>37</v>
      </c>
      <c r="C12" s="18">
        <v>1</v>
      </c>
      <c r="D12" s="18">
        <v>1</v>
      </c>
      <c r="E12" s="18"/>
      <c r="F12" s="18"/>
      <c r="G12" s="18">
        <v>2</v>
      </c>
      <c r="H12" s="18"/>
      <c r="I12" s="18">
        <f t="shared" si="0"/>
        <v>3</v>
      </c>
      <c r="J12" s="19">
        <f t="shared" si="0"/>
        <v>1</v>
      </c>
    </row>
    <row r="13" spans="1:10" ht="12.75">
      <c r="A13" s="40"/>
      <c r="B13" s="26" t="s">
        <v>40</v>
      </c>
      <c r="C13" s="20">
        <v>1</v>
      </c>
      <c r="D13" s="20"/>
      <c r="E13" s="20"/>
      <c r="F13" s="20"/>
      <c r="G13" s="20">
        <v>2</v>
      </c>
      <c r="H13" s="20">
        <v>2</v>
      </c>
      <c r="I13" s="18">
        <f t="shared" si="0"/>
        <v>3</v>
      </c>
      <c r="J13" s="19">
        <f t="shared" si="0"/>
        <v>2</v>
      </c>
    </row>
    <row r="14" spans="1:10" ht="12.75">
      <c r="A14" s="40"/>
      <c r="B14" s="25" t="s">
        <v>43</v>
      </c>
      <c r="C14" s="18">
        <v>1</v>
      </c>
      <c r="D14" s="18"/>
      <c r="E14" s="18">
        <v>2</v>
      </c>
      <c r="F14" s="18">
        <v>1</v>
      </c>
      <c r="G14" s="18"/>
      <c r="H14" s="18"/>
      <c r="I14" s="18">
        <f t="shared" si="0"/>
        <v>3</v>
      </c>
      <c r="J14" s="19">
        <f t="shared" si="0"/>
        <v>1</v>
      </c>
    </row>
    <row r="15" spans="1:10" ht="12.75">
      <c r="A15" s="40"/>
      <c r="B15" s="25" t="s">
        <v>49</v>
      </c>
      <c r="C15" s="18"/>
      <c r="D15" s="18"/>
      <c r="E15" s="18">
        <v>1</v>
      </c>
      <c r="F15" s="18">
        <v>1</v>
      </c>
      <c r="G15" s="18">
        <v>2</v>
      </c>
      <c r="H15" s="18">
        <v>1</v>
      </c>
      <c r="I15" s="18">
        <f t="shared" si="0"/>
        <v>3</v>
      </c>
      <c r="J15" s="19">
        <f t="shared" si="0"/>
        <v>2</v>
      </c>
    </row>
    <row r="16" spans="1:10" ht="12.75">
      <c r="A16" s="40"/>
      <c r="B16" s="25" t="s">
        <v>44</v>
      </c>
      <c r="C16" s="18"/>
      <c r="D16" s="18"/>
      <c r="E16" s="18">
        <v>2</v>
      </c>
      <c r="F16" s="18">
        <v>2</v>
      </c>
      <c r="G16" s="18"/>
      <c r="H16" s="18"/>
      <c r="I16" s="18">
        <f t="shared" si="0"/>
        <v>2</v>
      </c>
      <c r="J16" s="19">
        <f t="shared" si="0"/>
        <v>2</v>
      </c>
    </row>
    <row r="17" spans="1:10" ht="12.75">
      <c r="A17" s="40"/>
      <c r="B17" s="25" t="s">
        <v>45</v>
      </c>
      <c r="C17" s="18"/>
      <c r="D17" s="18"/>
      <c r="E17" s="18">
        <v>1</v>
      </c>
      <c r="F17" s="18">
        <v>1</v>
      </c>
      <c r="G17" s="18">
        <v>1</v>
      </c>
      <c r="H17" s="18"/>
      <c r="I17" s="18">
        <f t="shared" si="0"/>
        <v>2</v>
      </c>
      <c r="J17" s="19">
        <f t="shared" si="0"/>
        <v>1</v>
      </c>
    </row>
    <row r="18" spans="1:10" ht="12.75">
      <c r="A18" s="40"/>
      <c r="B18" s="26" t="s">
        <v>56</v>
      </c>
      <c r="C18" s="20"/>
      <c r="D18" s="20"/>
      <c r="E18" s="20"/>
      <c r="F18" s="20"/>
      <c r="G18" s="20">
        <v>2</v>
      </c>
      <c r="H18" s="20"/>
      <c r="I18" s="18">
        <f t="shared" si="0"/>
        <v>2</v>
      </c>
      <c r="J18" s="19">
        <f t="shared" si="0"/>
        <v>0</v>
      </c>
    </row>
    <row r="19" spans="1:10" ht="12.75">
      <c r="A19" s="40"/>
      <c r="B19" s="25" t="s">
        <v>31</v>
      </c>
      <c r="C19" s="18">
        <v>1</v>
      </c>
      <c r="D19" s="18">
        <v>1</v>
      </c>
      <c r="E19" s="18">
        <v>1</v>
      </c>
      <c r="F19" s="18"/>
      <c r="G19" s="18"/>
      <c r="H19" s="18"/>
      <c r="I19" s="18">
        <f t="shared" si="0"/>
        <v>2</v>
      </c>
      <c r="J19" s="19">
        <f t="shared" si="0"/>
        <v>1</v>
      </c>
    </row>
    <row r="20" spans="1:10" ht="12.75">
      <c r="A20" s="40"/>
      <c r="B20" s="26" t="s">
        <v>51</v>
      </c>
      <c r="C20" s="20"/>
      <c r="D20" s="20"/>
      <c r="E20" s="20">
        <v>2</v>
      </c>
      <c r="F20" s="20">
        <v>2</v>
      </c>
      <c r="G20" s="20"/>
      <c r="H20" s="20"/>
      <c r="I20" s="18">
        <f aca="true" t="shared" si="1" ref="I20:J33">+C20+E20+G20</f>
        <v>2</v>
      </c>
      <c r="J20" s="19">
        <f t="shared" si="1"/>
        <v>2</v>
      </c>
    </row>
    <row r="21" spans="1:10" ht="12.75">
      <c r="A21" s="40"/>
      <c r="B21" s="25" t="s">
        <v>52</v>
      </c>
      <c r="C21" s="18"/>
      <c r="D21" s="18"/>
      <c r="E21" s="18">
        <v>2</v>
      </c>
      <c r="F21" s="18"/>
      <c r="G21" s="18"/>
      <c r="H21" s="18"/>
      <c r="I21" s="18">
        <f t="shared" si="1"/>
        <v>2</v>
      </c>
      <c r="J21" s="19">
        <f t="shared" si="1"/>
        <v>0</v>
      </c>
    </row>
    <row r="22" spans="1:10" ht="12.75">
      <c r="A22" s="40"/>
      <c r="B22" s="26" t="s">
        <v>53</v>
      </c>
      <c r="C22" s="20"/>
      <c r="D22" s="20"/>
      <c r="E22" s="20">
        <v>1</v>
      </c>
      <c r="F22" s="20">
        <v>1</v>
      </c>
      <c r="G22" s="20">
        <v>1</v>
      </c>
      <c r="H22" s="20">
        <v>1</v>
      </c>
      <c r="I22" s="18">
        <f t="shared" si="1"/>
        <v>2</v>
      </c>
      <c r="J22" s="19">
        <f t="shared" si="1"/>
        <v>2</v>
      </c>
    </row>
    <row r="23" spans="1:10" ht="12.75">
      <c r="A23" s="40"/>
      <c r="B23" s="25" t="s">
        <v>38</v>
      </c>
      <c r="C23" s="18">
        <v>1</v>
      </c>
      <c r="D23" s="18">
        <v>1</v>
      </c>
      <c r="E23" s="18">
        <v>1</v>
      </c>
      <c r="F23" s="18">
        <v>1</v>
      </c>
      <c r="G23" s="18"/>
      <c r="H23" s="18"/>
      <c r="I23" s="18">
        <f t="shared" si="1"/>
        <v>2</v>
      </c>
      <c r="J23" s="19">
        <f t="shared" si="1"/>
        <v>2</v>
      </c>
    </row>
    <row r="24" spans="1:10" ht="12.75">
      <c r="A24" s="40"/>
      <c r="B24" s="26" t="s">
        <v>46</v>
      </c>
      <c r="C24" s="20"/>
      <c r="D24" s="20"/>
      <c r="E24" s="20">
        <v>1</v>
      </c>
      <c r="F24" s="20"/>
      <c r="G24" s="20"/>
      <c r="H24" s="20"/>
      <c r="I24" s="18">
        <f t="shared" si="1"/>
        <v>1</v>
      </c>
      <c r="J24" s="19">
        <f t="shared" si="1"/>
        <v>0</v>
      </c>
    </row>
    <row r="25" spans="1:10" ht="12.75">
      <c r="A25" s="40"/>
      <c r="B25" s="25" t="s">
        <v>47</v>
      </c>
      <c r="C25" s="18"/>
      <c r="D25" s="18"/>
      <c r="E25" s="18">
        <v>1</v>
      </c>
      <c r="F25" s="18"/>
      <c r="G25" s="18"/>
      <c r="H25" s="18"/>
      <c r="I25" s="18">
        <f t="shared" si="1"/>
        <v>1</v>
      </c>
      <c r="J25" s="19">
        <f t="shared" si="1"/>
        <v>0</v>
      </c>
    </row>
    <row r="26" spans="1:10" ht="12.75">
      <c r="A26" s="40"/>
      <c r="B26" s="26" t="s">
        <v>48</v>
      </c>
      <c r="C26" s="20"/>
      <c r="D26" s="20"/>
      <c r="E26" s="20">
        <v>1</v>
      </c>
      <c r="F26" s="20">
        <v>1</v>
      </c>
      <c r="G26" s="20"/>
      <c r="H26" s="20"/>
      <c r="I26" s="18">
        <f t="shared" si="1"/>
        <v>1</v>
      </c>
      <c r="J26" s="19">
        <f t="shared" si="1"/>
        <v>1</v>
      </c>
    </row>
    <row r="27" spans="1:10" ht="12.75">
      <c r="A27" s="40"/>
      <c r="B27" s="25" t="s">
        <v>29</v>
      </c>
      <c r="C27" s="18">
        <v>1</v>
      </c>
      <c r="D27" s="18">
        <v>1</v>
      </c>
      <c r="E27" s="18"/>
      <c r="F27" s="18"/>
      <c r="G27" s="18"/>
      <c r="H27" s="18"/>
      <c r="I27" s="18">
        <f t="shared" si="1"/>
        <v>1</v>
      </c>
      <c r="J27" s="19">
        <f t="shared" si="1"/>
        <v>1</v>
      </c>
    </row>
    <row r="28" spans="1:10" ht="12.75">
      <c r="A28" s="40"/>
      <c r="B28" s="26" t="s">
        <v>32</v>
      </c>
      <c r="C28" s="20">
        <v>1</v>
      </c>
      <c r="D28" s="20">
        <v>1</v>
      </c>
      <c r="E28" s="20"/>
      <c r="F28" s="20"/>
      <c r="G28" s="20"/>
      <c r="H28" s="20"/>
      <c r="I28" s="18">
        <f t="shared" si="1"/>
        <v>1</v>
      </c>
      <c r="J28" s="19">
        <f t="shared" si="1"/>
        <v>1</v>
      </c>
    </row>
    <row r="29" spans="1:10" ht="12.75">
      <c r="A29" s="40"/>
      <c r="B29" s="25" t="s">
        <v>54</v>
      </c>
      <c r="C29" s="18"/>
      <c r="D29" s="18"/>
      <c r="E29" s="18">
        <v>1</v>
      </c>
      <c r="F29" s="18">
        <v>1</v>
      </c>
      <c r="G29" s="18"/>
      <c r="H29" s="18"/>
      <c r="I29" s="18">
        <f t="shared" si="1"/>
        <v>1</v>
      </c>
      <c r="J29" s="19">
        <f t="shared" si="1"/>
        <v>1</v>
      </c>
    </row>
    <row r="30" spans="1:10" ht="12.75">
      <c r="A30" s="40"/>
      <c r="B30" s="26" t="s">
        <v>26</v>
      </c>
      <c r="C30" s="20">
        <v>1</v>
      </c>
      <c r="D30" s="20"/>
      <c r="E30" s="20"/>
      <c r="F30" s="20"/>
      <c r="G30" s="20"/>
      <c r="H30" s="20"/>
      <c r="I30" s="18">
        <f t="shared" si="1"/>
        <v>1</v>
      </c>
      <c r="J30" s="19">
        <f t="shared" si="1"/>
        <v>0</v>
      </c>
    </row>
    <row r="31" spans="1:10" ht="12.75">
      <c r="A31" s="40"/>
      <c r="B31" s="25" t="s">
        <v>55</v>
      </c>
      <c r="C31" s="18"/>
      <c r="D31" s="18"/>
      <c r="E31" s="18">
        <v>1</v>
      </c>
      <c r="F31" s="18">
        <v>1</v>
      </c>
      <c r="G31" s="18"/>
      <c r="H31" s="18"/>
      <c r="I31" s="18">
        <f t="shared" si="1"/>
        <v>1</v>
      </c>
      <c r="J31" s="19">
        <f t="shared" si="1"/>
        <v>1</v>
      </c>
    </row>
    <row r="32" spans="1:10" ht="12.75">
      <c r="A32" s="40"/>
      <c r="B32" s="25" t="s">
        <v>42</v>
      </c>
      <c r="C32" s="18">
        <v>1</v>
      </c>
      <c r="D32" s="18"/>
      <c r="E32" s="18"/>
      <c r="F32" s="18"/>
      <c r="G32" s="18"/>
      <c r="H32" s="18"/>
      <c r="I32" s="18">
        <f t="shared" si="1"/>
        <v>1</v>
      </c>
      <c r="J32" s="19">
        <f t="shared" si="1"/>
        <v>0</v>
      </c>
    </row>
    <row r="33" spans="1:10" ht="13.5" thickBot="1">
      <c r="A33" s="41"/>
      <c r="B33" s="27" t="s">
        <v>34</v>
      </c>
      <c r="C33" s="21">
        <v>1</v>
      </c>
      <c r="D33" s="21"/>
      <c r="E33" s="21"/>
      <c r="F33" s="21"/>
      <c r="G33" s="21"/>
      <c r="H33" s="21"/>
      <c r="I33" s="18">
        <f t="shared" si="1"/>
        <v>1</v>
      </c>
      <c r="J33" s="19">
        <f t="shared" si="1"/>
        <v>0</v>
      </c>
    </row>
    <row r="34" spans="1:10" ht="13.5" thickBot="1">
      <c r="A34" s="42" t="s">
        <v>22</v>
      </c>
      <c r="B34" s="43"/>
      <c r="C34" s="24">
        <f aca="true" t="shared" si="2" ref="C34:H34">SUM(C4:C33)</f>
        <v>30</v>
      </c>
      <c r="D34" s="24">
        <f t="shared" si="2"/>
        <v>21</v>
      </c>
      <c r="E34" s="24">
        <f t="shared" si="2"/>
        <v>97</v>
      </c>
      <c r="F34" s="24">
        <f t="shared" si="2"/>
        <v>72</v>
      </c>
      <c r="G34" s="24">
        <f t="shared" si="2"/>
        <v>49</v>
      </c>
      <c r="H34" s="24">
        <f t="shared" si="2"/>
        <v>24</v>
      </c>
      <c r="I34" s="22">
        <f>+C34+E34+G34</f>
        <v>176</v>
      </c>
      <c r="J34" s="23">
        <f>+D34+F34+H34</f>
        <v>117</v>
      </c>
    </row>
  </sheetData>
  <sheetProtection/>
  <mergeCells count="10">
    <mergeCell ref="A4:A33"/>
    <mergeCell ref="A34:B34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2016-12-29T13:03:55Z</dcterms:modified>
  <cp:category/>
  <cp:version/>
  <cp:contentType/>
  <cp:contentStatus/>
</cp:coreProperties>
</file>