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420" windowHeight="4380" activeTab="1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<sst xmlns="http://schemas.openxmlformats.org/spreadsheetml/2006/main" count="70" uniqueCount="61">
  <si>
    <t>ROMANIA</t>
  </si>
  <si>
    <t>ALBANIA</t>
  </si>
  <si>
    <t>FILIPPINE</t>
  </si>
  <si>
    <t>BRASILE</t>
  </si>
  <si>
    <t>INDIA</t>
  </si>
  <si>
    <t>Primaria</t>
  </si>
  <si>
    <t>Infanzia</t>
  </si>
  <si>
    <t>Secondaria 1°</t>
  </si>
  <si>
    <t>TUNISIA</t>
  </si>
  <si>
    <t>PAESI BASSI</t>
  </si>
  <si>
    <t>Tavarnelle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</si>
  <si>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</si>
  <si>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</si>
  <si>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</si>
  <si>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</si>
  <si>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</si>
  <si>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</si>
  <si>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</si>
  <si>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</si>
  <si>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</si>
  <si>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</si>
  <si>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</si>
  <si>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Tavarnelle Totale</t>
  </si>
  <si>
    <t>Nazionalità</t>
  </si>
  <si>
    <t>Nati Italia</t>
  </si>
  <si>
    <t>Totale Nati Italia</t>
  </si>
  <si>
    <t>BOLIVIA</t>
  </si>
  <si>
    <t>REGNO UNITO</t>
  </si>
  <si>
    <t>VIETNAM</t>
  </si>
  <si>
    <t xml:space="preserve">COSTA D'AVORIO </t>
  </si>
  <si>
    <t>MOLDAVIA</t>
  </si>
  <si>
    <t>TAILANDIA</t>
  </si>
  <si>
    <t>PAKISTAN</t>
  </si>
  <si>
    <t>UCRAINA</t>
  </si>
  <si>
    <t xml:space="preserve">MAROCCO </t>
  </si>
  <si>
    <t xml:space="preserve">TOGO </t>
  </si>
  <si>
    <t>PERU'</t>
  </si>
  <si>
    <t>BELGIO</t>
  </si>
  <si>
    <t>URUGUAY</t>
  </si>
  <si>
    <t>USA</t>
  </si>
  <si>
    <t>DANIMARCA</t>
  </si>
  <si>
    <t>CINA</t>
  </si>
  <si>
    <t>FRANCIA</t>
  </si>
  <si>
    <t>La casa nel bosco Vico d'Elsa</t>
  </si>
  <si>
    <t>La casa dell'arcobaleno Marcialla</t>
  </si>
  <si>
    <t>La casa sul fiume Sambuca</t>
  </si>
  <si>
    <t>De Amicis Tavarnelle</t>
  </si>
  <si>
    <t>KOSOVO</t>
  </si>
  <si>
    <t>GERMANIA</t>
  </si>
  <si>
    <t>Mazzini San Donato in Poggio</t>
  </si>
  <si>
    <t>BULGARIA</t>
  </si>
  <si>
    <t>SOMALIA</t>
  </si>
  <si>
    <t>SUDANESE</t>
  </si>
  <si>
    <t>AFGHANISTAN</t>
  </si>
  <si>
    <t>La casa del sole Barberino</t>
  </si>
  <si>
    <t>Barberino</t>
  </si>
  <si>
    <t>Tavarnelle - Il Passignano</t>
  </si>
  <si>
    <t>Tavarnelle + Barberino</t>
  </si>
  <si>
    <t>Tavarnelle + Barberino Totale</t>
  </si>
  <si>
    <t>Alunni stranieri iscritti nelle scuole di Tavarnelle-Barberino Val di Pesa a.s. 2018/19</t>
  </si>
  <si>
    <t>Nazionalità degli alunni stranieri iscritti nelle scuole di Tavarnelle - Barberino Val di Pesa a.s. 2018/19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</si>
</sst>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 wrapText="1"/>
    </xf>
    <xf numFmtId="188" fontId="2" fillId="33" borderId="13" xfId="0" applyNumberFormat="1" applyFont="1" applyFill="1" applyBorder="1" applyAlignment="1">
      <alignment horizontal="center" vertical="center" wrapText="1"/>
    </xf>
    <xf numFmtId="188" fontId="1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8" fontId="1" fillId="32" borderId="12" xfId="0" applyNumberFormat="1" applyFont="1" applyFill="1" applyBorder="1" applyAlignment="1">
      <alignment horizontal="center" vertical="center" wrapText="1"/>
    </xf>
    <xf numFmtId="188" fontId="2" fillId="34" borderId="14" xfId="43" applyNumberFormat="1" applyFont="1" applyFill="1" applyBorder="1" applyAlignment="1">
      <alignment vertical="center"/>
    </xf>
    <xf numFmtId="188" fontId="2" fillId="34" borderId="14" xfId="0" applyNumberFormat="1" applyFont="1" applyFill="1" applyBorder="1" applyAlignment="1">
      <alignment horizontal="center" vertical="center" wrapText="1"/>
    </xf>
    <xf numFmtId="186" fontId="2" fillId="34" borderId="15" xfId="0" applyNumberFormat="1" applyFont="1" applyFill="1" applyBorder="1" applyAlignment="1">
      <alignment/>
    </xf>
    <xf numFmtId="188" fontId="2" fillId="35" borderId="10" xfId="43" applyNumberFormat="1" applyFont="1" applyFill="1" applyBorder="1" applyAlignment="1">
      <alignment/>
    </xf>
    <xf numFmtId="186" fontId="2" fillId="35" borderId="15" xfId="0" applyNumberFormat="1" applyFont="1" applyFill="1" applyBorder="1" applyAlignment="1">
      <alignment/>
    </xf>
    <xf numFmtId="188" fontId="2" fillId="34" borderId="14" xfId="43" applyNumberFormat="1" applyFont="1" applyFill="1" applyBorder="1" applyAlignment="1">
      <alignment/>
    </xf>
    <xf numFmtId="188" fontId="1" fillId="36" borderId="10" xfId="43" applyNumberFormat="1" applyFont="1" applyFill="1" applyBorder="1" applyAlignment="1">
      <alignment/>
    </xf>
    <xf numFmtId="186" fontId="1" fillId="36" borderId="15" xfId="0" applyNumberFormat="1" applyFont="1" applyFill="1" applyBorder="1" applyAlignment="1">
      <alignment/>
    </xf>
    <xf numFmtId="188" fontId="1" fillId="36" borderId="10" xfId="0" applyNumberFormat="1" applyFont="1" applyFill="1" applyBorder="1" applyAlignment="1">
      <alignment horizontal="center" vertical="center" wrapText="1"/>
    </xf>
    <xf numFmtId="188" fontId="1" fillId="32" borderId="16" xfId="0" applyNumberFormat="1" applyFont="1" applyFill="1" applyBorder="1" applyAlignment="1">
      <alignment horizontal="center" vertical="center" wrapText="1"/>
    </xf>
    <xf numFmtId="188" fontId="2" fillId="34" borderId="17" xfId="0" applyNumberFormat="1" applyFont="1" applyFill="1" applyBorder="1" applyAlignment="1">
      <alignment horizontal="center" vertical="center" wrapText="1"/>
    </xf>
    <xf numFmtId="188" fontId="2" fillId="34" borderId="18" xfId="0" applyNumberFormat="1" applyFont="1" applyFill="1" applyBorder="1" applyAlignment="1">
      <alignment horizontal="center" vertical="center" wrapText="1"/>
    </xf>
    <xf numFmtId="188" fontId="2" fillId="35" borderId="19" xfId="0" applyNumberFormat="1" applyFont="1" applyFill="1" applyBorder="1" applyAlignment="1">
      <alignment/>
    </xf>
    <xf numFmtId="188" fontId="2" fillId="35" borderId="11" xfId="0" applyNumberFormat="1" applyFont="1" applyFill="1" applyBorder="1" applyAlignment="1">
      <alignment/>
    </xf>
    <xf numFmtId="169" fontId="2" fillId="35" borderId="19" xfId="59" applyFont="1" applyFill="1" applyBorder="1" applyAlignment="1">
      <alignment vertical="center" wrapText="1"/>
    </xf>
    <xf numFmtId="0" fontId="2" fillId="37" borderId="20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2" fillId="37" borderId="22" xfId="0" applyFont="1" applyFill="1" applyBorder="1" applyAlignment="1">
      <alignment horizontal="center"/>
    </xf>
    <xf numFmtId="188" fontId="2" fillId="34" borderId="23" xfId="0" applyNumberFormat="1" applyFont="1" applyFill="1" applyBorder="1" applyAlignment="1">
      <alignment horizontal="center" vertical="center" wrapText="1"/>
    </xf>
    <xf numFmtId="188" fontId="2" fillId="34" borderId="14" xfId="0" applyNumberFormat="1" applyFont="1" applyFill="1" applyBorder="1" applyAlignment="1">
      <alignment horizontal="center"/>
    </xf>
    <xf numFmtId="188" fontId="2" fillId="35" borderId="10" xfId="0" applyNumberFormat="1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>
      <alignment horizontal="center"/>
    </xf>
    <xf numFmtId="188" fontId="2" fillId="32" borderId="24" xfId="0" applyNumberFormat="1" applyFont="1" applyFill="1" applyBorder="1" applyAlignment="1">
      <alignment horizontal="center" vertical="center" wrapText="1"/>
    </xf>
    <xf numFmtId="188" fontId="2" fillId="32" borderId="16" xfId="0" applyNumberFormat="1" applyFont="1" applyFill="1" applyBorder="1" applyAlignment="1">
      <alignment horizontal="center" vertical="center" wrapText="1"/>
    </xf>
    <xf numFmtId="188" fontId="2" fillId="32" borderId="12" xfId="0" applyNumberFormat="1" applyFont="1" applyFill="1" applyBorder="1" applyAlignment="1">
      <alignment horizontal="center" vertical="center" wrapText="1"/>
    </xf>
    <xf numFmtId="188" fontId="2" fillId="34" borderId="25" xfId="0" applyNumberFormat="1" applyFont="1" applyFill="1" applyBorder="1" applyAlignment="1">
      <alignment horizontal="center" vertical="center" wrapText="1"/>
    </xf>
    <xf numFmtId="188" fontId="2" fillId="34" borderId="26" xfId="0" applyNumberFormat="1" applyFont="1" applyFill="1" applyBorder="1" applyAlignment="1">
      <alignment horizontal="center" vertical="center" wrapText="1"/>
    </xf>
    <xf numFmtId="188" fontId="2" fillId="34" borderId="27" xfId="0" applyNumberFormat="1" applyFont="1" applyFill="1" applyBorder="1" applyAlignment="1">
      <alignment horizontal="center"/>
    </xf>
    <xf numFmtId="188" fontId="2" fillId="34" borderId="11" xfId="0" applyNumberFormat="1" applyFont="1" applyFill="1" applyBorder="1" applyAlignment="1">
      <alignment horizontal="center" vertical="center" wrapText="1"/>
    </xf>
    <xf numFmtId="188" fontId="2" fillId="34" borderId="28" xfId="0" applyNumberFormat="1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188" fontId="2" fillId="33" borderId="29" xfId="0" applyNumberFormat="1" applyFont="1" applyFill="1" applyBorder="1" applyAlignment="1">
      <alignment horizontal="center" vertical="center"/>
    </xf>
    <xf numFmtId="188" fontId="2" fillId="33" borderId="23" xfId="0" applyNumberFormat="1" applyFont="1" applyFill="1" applyBorder="1" applyAlignment="1">
      <alignment horizontal="center" vertical="center"/>
    </xf>
    <xf numFmtId="188" fontId="2" fillId="34" borderId="25" xfId="0" applyNumberFormat="1" applyFont="1" applyFill="1" applyBorder="1" applyAlignment="1">
      <alignment horizontal="center" vertical="center"/>
    </xf>
    <xf numFmtId="188" fontId="2" fillId="34" borderId="14" xfId="0" applyNumberFormat="1" applyFont="1" applyFill="1" applyBorder="1" applyAlignment="1">
      <alignment horizontal="center" vertical="center"/>
    </xf>
    <xf numFmtId="188" fontId="2" fillId="34" borderId="25" xfId="0" applyNumberFormat="1" applyFont="1" applyFill="1" applyBorder="1" applyAlignment="1">
      <alignment horizontal="center"/>
    </xf>
    <xf numFmtId="188" fontId="2" fillId="34" borderId="30" xfId="43" applyNumberFormat="1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Tavarnelle-Barberino Val di Pesa a.s. 2018/19</a:t>
            </a:r>
          </a:p>
        </c:rich>
      </c:tx>
      <c:layout>
        <c:manualLayout>
          <c:xMode val="factor"/>
          <c:yMode val="factor"/>
          <c:x val="-0.00275"/>
          <c:y val="-0.0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5"/>
          <c:y val="0.2835"/>
          <c:w val="0.65525"/>
          <c:h val="0.60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Stranieri'!$D$14:$E$14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25"/>
          <c:y val="0.4925"/>
          <c:w val="0.1587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Tavarnelle-Barberino Val di Pesa a.s. 2018/19</a:t>
            </a:r>
          </a:p>
        </c:rich>
      </c:tx>
      <c:layout>
        <c:manualLayout>
          <c:xMode val="factor"/>
          <c:yMode val="factor"/>
          <c:x val="-0.02225"/>
          <c:y val="-0.029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75"/>
          <c:y val="0.27925"/>
          <c:w val="0.67"/>
          <c:h val="0.61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Stranieri'!$D$7,'Alunni Stranieri'!$D$11,'Alunni Stranieri'!$D$13)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"/>
          <c:y val="0.205"/>
          <c:w val="0.23575"/>
          <c:h val="0.5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Tavarnelle-Barberino Val di Pesa  a.s. 2018/19</a:t>
            </a:r>
          </a:p>
        </c:rich>
      </c:tx>
      <c:layout>
        <c:manualLayout>
          <c:xMode val="factor"/>
          <c:yMode val="factor"/>
          <c:x val="-0.004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415"/>
          <c:w val="0.61475"/>
          <c:h val="0.85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Stranieri'!$G$7,'Alunni Stranieri'!$G$11,'Alunni Stranieri'!$G$13)</c:f>
              <c:numCache/>
            </c:numRef>
          </c:val>
        </c:ser>
        <c:overlap val="100"/>
        <c:gapWidth val="55"/>
        <c:axId val="64940614"/>
        <c:axId val="47594615"/>
      </c:barChart>
      <c:catAx>
        <c:axId val="649406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94615"/>
        <c:crosses val="autoZero"/>
        <c:auto val="1"/>
        <c:lblOffset val="100"/>
        <c:tickLblSkip val="1"/>
        <c:noMultiLvlLbl val="0"/>
      </c:catAx>
      <c:valAx>
        <c:axId val="47594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40614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425"/>
          <c:y val="0.48175"/>
          <c:w val="0.3377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Tavarnelle  - Barberino Val di Pesa a.s. 2018/19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325"/>
          <c:w val="0.74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Stranieri'!$B$4:$B$9</c:f>
              <c:strCache/>
            </c:strRef>
          </c:cat>
          <c:val>
            <c:numRef>
              <c:f>'Nazionalità Alunni Stranieri'!$I$4:$I$9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Stranieri'!$B$4:$B$9</c:f>
              <c:strCache/>
            </c:strRef>
          </c:cat>
          <c:val>
            <c:numRef>
              <c:f>'Nazionalità Alunni Stranieri'!$J$4:$J$9</c:f>
              <c:numCache/>
            </c:numRef>
          </c:val>
        </c:ser>
        <c:axId val="25698352"/>
        <c:axId val="29958577"/>
      </c:barChart>
      <c:catAx>
        <c:axId val="2569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58577"/>
        <c:crosses val="autoZero"/>
        <c:auto val="1"/>
        <c:lblOffset val="100"/>
        <c:tickLblSkip val="1"/>
        <c:noMultiLvlLbl val="0"/>
      </c:catAx>
      <c:valAx>
        <c:axId val="29958577"/>
        <c:scaling>
          <c:orientation val="minMax"/>
        </c:scaling>
        <c:axPos val="l"/>
        <c:delete val="1"/>
        <c:majorTickMark val="out"/>
        <c:minorTickMark val="none"/>
        <c:tickLblPos val="nextTo"/>
        <c:crossAx val="25698352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125"/>
          <c:y val="0.249"/>
          <c:w val="0.0835"/>
          <c:h val="0.3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19050</xdr:rowOff>
    </xdr:from>
    <xdr:to>
      <xdr:col>5</xdr:col>
      <xdr:colOff>152400</xdr:colOff>
      <xdr:row>36</xdr:row>
      <xdr:rowOff>47625</xdr:rowOff>
    </xdr:to>
    <xdr:graphicFrame>
      <xdr:nvGraphicFramePr>
        <xdr:cNvPr id="1" name="Grafico 1"/>
        <xdr:cNvGraphicFramePr/>
      </xdr:nvGraphicFramePr>
      <xdr:xfrm>
        <a:off x="171450" y="4438650"/>
        <a:ext cx="35052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23</xdr:row>
      <xdr:rowOff>19050</xdr:rowOff>
    </xdr:from>
    <xdr:to>
      <xdr:col>12</xdr:col>
      <xdr:colOff>457200</xdr:colOff>
      <xdr:row>36</xdr:row>
      <xdr:rowOff>85725</xdr:rowOff>
    </xdr:to>
    <xdr:graphicFrame>
      <xdr:nvGraphicFramePr>
        <xdr:cNvPr id="2" name="Grafico 2"/>
        <xdr:cNvGraphicFramePr/>
      </xdr:nvGraphicFramePr>
      <xdr:xfrm>
        <a:off x="4038600" y="4438650"/>
        <a:ext cx="47720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333375</xdr:colOff>
      <xdr:row>0</xdr:row>
      <xdr:rowOff>0</xdr:rowOff>
    </xdr:from>
    <xdr:to>
      <xdr:col>12</xdr:col>
      <xdr:colOff>381000</xdr:colOff>
      <xdr:row>22</xdr:row>
      <xdr:rowOff>38100</xdr:rowOff>
    </xdr:to>
    <xdr:graphicFrame>
      <xdr:nvGraphicFramePr>
        <xdr:cNvPr id="3" name="Grafico 3"/>
        <xdr:cNvGraphicFramePr/>
      </xdr:nvGraphicFramePr>
      <xdr:xfrm>
        <a:off x="6534150" y="0"/>
        <a:ext cx="2200275" cy="4295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38</xdr:row>
      <xdr:rowOff>85725</xdr:rowOff>
    </xdr:from>
    <xdr:to>
      <xdr:col>10</xdr:col>
      <xdr:colOff>361950</xdr:colOff>
      <xdr:row>68</xdr:row>
      <xdr:rowOff>95250</xdr:rowOff>
    </xdr:to>
    <xdr:graphicFrame>
      <xdr:nvGraphicFramePr>
        <xdr:cNvPr id="1" name="Grafico 2"/>
        <xdr:cNvGraphicFramePr/>
      </xdr:nvGraphicFramePr>
      <xdr:xfrm>
        <a:off x="428625" y="6848475"/>
        <a:ext cx="70389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9.57421875" style="7" bestFit="1" customWidth="1"/>
    <col min="2" max="2" width="12.00390625" style="7" bestFit="1" customWidth="1"/>
    <col min="3" max="3" width="16.140625" style="7" bestFit="1" customWidth="1"/>
    <col min="4" max="4" width="8.28125" style="7" bestFit="1" customWidth="1"/>
    <col min="5" max="5" width="6.8515625" style="7" bestFit="1" customWidth="1"/>
    <col min="6" max="6" width="11.57421875" style="7" bestFit="1" customWidth="1"/>
    <col min="7" max="7" width="10.28125" style="7" bestFit="1" customWidth="1"/>
    <col min="8" max="9" width="9.140625" style="7" customWidth="1"/>
    <col min="10" max="10" width="14.00390625" style="7" customWidth="1"/>
    <col min="11" max="16384" width="9.140625" style="7" customWidth="1"/>
  </cols>
  <sheetData>
    <row r="1" spans="1:7" ht="12" thickBot="1">
      <c r="A1" s="24" t="s">
        <v>59</v>
      </c>
      <c r="B1" s="25"/>
      <c r="C1" s="25"/>
      <c r="D1" s="25"/>
      <c r="E1" s="25"/>
      <c r="F1" s="25"/>
      <c r="G1" s="26"/>
    </row>
    <row r="2" spans="1:7" ht="11.25">
      <c r="A2" s="2" t="s">
        <v>18</v>
      </c>
      <c r="B2" s="3" t="s">
        <v>11</v>
      </c>
      <c r="C2" s="3" t="s">
        <v>19</v>
      </c>
      <c r="D2" s="4" t="s">
        <v>12</v>
      </c>
      <c r="E2" s="4" t="s">
        <v>13</v>
      </c>
      <c r="F2" s="4" t="s">
        <v>14</v>
      </c>
      <c r="G2" s="5" t="s">
        <v>20</v>
      </c>
    </row>
    <row r="3" spans="1:7" ht="33.75">
      <c r="A3" s="23"/>
      <c r="B3" s="31" t="s">
        <v>6</v>
      </c>
      <c r="C3" s="6" t="s">
        <v>44</v>
      </c>
      <c r="D3" s="15">
        <v>9</v>
      </c>
      <c r="E3" s="15">
        <f>F3-D3</f>
        <v>36</v>
      </c>
      <c r="F3" s="15">
        <v>45</v>
      </c>
      <c r="G3" s="16">
        <f>+D3/F3</f>
        <v>0.2</v>
      </c>
    </row>
    <row r="4" spans="1:7" ht="22.5">
      <c r="A4" s="23"/>
      <c r="B4" s="32"/>
      <c r="C4" s="6" t="s">
        <v>43</v>
      </c>
      <c r="D4" s="15"/>
      <c r="E4" s="15">
        <v>46</v>
      </c>
      <c r="F4" s="15">
        <v>46</v>
      </c>
      <c r="G4" s="16">
        <f>+D4/F4</f>
        <v>0</v>
      </c>
    </row>
    <row r="5" spans="1:7" ht="22.5">
      <c r="A5" s="23"/>
      <c r="B5" s="32"/>
      <c r="C5" s="6" t="s">
        <v>54</v>
      </c>
      <c r="D5" s="15">
        <v>14</v>
      </c>
      <c r="E5" s="15">
        <f>F5-D5</f>
        <v>74</v>
      </c>
      <c r="F5" s="15">
        <v>88</v>
      </c>
      <c r="G5" s="16">
        <f>+D5/F5</f>
        <v>0.1590909090909091</v>
      </c>
    </row>
    <row r="6" spans="1:7" ht="22.5">
      <c r="A6" s="23" t="s">
        <v>10</v>
      </c>
      <c r="B6" s="33"/>
      <c r="C6" s="6" t="s">
        <v>45</v>
      </c>
      <c r="D6" s="15">
        <v>10</v>
      </c>
      <c r="E6" s="15">
        <f>F6-D6</f>
        <v>64</v>
      </c>
      <c r="F6" s="15">
        <v>74</v>
      </c>
      <c r="G6" s="16">
        <f>+D6/F6</f>
        <v>0.13513513513513514</v>
      </c>
    </row>
    <row r="7" spans="1:7" ht="11.25" customHeight="1">
      <c r="A7" s="21"/>
      <c r="B7" s="29" t="s">
        <v>15</v>
      </c>
      <c r="C7" s="30"/>
      <c r="D7" s="12">
        <v>38</v>
      </c>
      <c r="E7" s="12">
        <f>SUM(E3:E6)</f>
        <v>220</v>
      </c>
      <c r="F7" s="12">
        <f>SUM(F3:F6)</f>
        <v>253</v>
      </c>
      <c r="G7" s="13">
        <f>+D7/F7</f>
        <v>0.15019762845849802</v>
      </c>
    </row>
    <row r="8" spans="1:7" ht="22.5">
      <c r="A8" s="21"/>
      <c r="B8" s="31" t="s">
        <v>5</v>
      </c>
      <c r="C8" s="17" t="s">
        <v>49</v>
      </c>
      <c r="D8" s="15">
        <v>7</v>
      </c>
      <c r="E8" s="15">
        <f>F8-D8</f>
        <v>92</v>
      </c>
      <c r="F8" s="15">
        <v>99</v>
      </c>
      <c r="G8" s="16">
        <f aca="true" t="shared" si="0" ref="G8:G14">+D8/F8</f>
        <v>0.0707070707070707</v>
      </c>
    </row>
    <row r="9" spans="1:7" ht="11.25">
      <c r="A9" s="21"/>
      <c r="B9" s="32"/>
      <c r="C9" s="17" t="s">
        <v>46</v>
      </c>
      <c r="D9" s="15">
        <f>F9-E9</f>
        <v>51</v>
      </c>
      <c r="E9" s="15">
        <v>205</v>
      </c>
      <c r="F9" s="15">
        <v>256</v>
      </c>
      <c r="G9" s="16">
        <f t="shared" si="0"/>
        <v>0.19921875</v>
      </c>
    </row>
    <row r="10" spans="1:7" ht="11.25">
      <c r="A10" s="21"/>
      <c r="B10" s="33"/>
      <c r="C10" s="17" t="s">
        <v>55</v>
      </c>
      <c r="D10" s="15">
        <v>6</v>
      </c>
      <c r="E10" s="15">
        <f>F10-D10</f>
        <v>113</v>
      </c>
      <c r="F10" s="15">
        <v>119</v>
      </c>
      <c r="G10" s="16">
        <f>D10/F10</f>
        <v>0.05042016806722689</v>
      </c>
    </row>
    <row r="11" spans="1:7" ht="11.25" customHeight="1">
      <c r="A11" s="21"/>
      <c r="B11" s="29" t="s">
        <v>16</v>
      </c>
      <c r="C11" s="30"/>
      <c r="D11" s="12">
        <v>64</v>
      </c>
      <c r="E11" s="12">
        <f>SUM(E8:E9)</f>
        <v>297</v>
      </c>
      <c r="F11" s="12">
        <f>+D11+E11</f>
        <v>361</v>
      </c>
      <c r="G11" s="13">
        <f t="shared" si="0"/>
        <v>0.1772853185595568</v>
      </c>
    </row>
    <row r="12" spans="1:7" ht="26.25" customHeight="1">
      <c r="A12" s="21"/>
      <c r="B12" s="1" t="s">
        <v>7</v>
      </c>
      <c r="C12" s="17" t="s">
        <v>56</v>
      </c>
      <c r="D12" s="15">
        <f>F12-E12</f>
        <v>42</v>
      </c>
      <c r="E12" s="15">
        <v>275</v>
      </c>
      <c r="F12" s="15">
        <v>317</v>
      </c>
      <c r="G12" s="16">
        <f t="shared" si="0"/>
        <v>0.13249211356466878</v>
      </c>
    </row>
    <row r="13" spans="1:7" ht="11.25" customHeight="1">
      <c r="A13" s="22"/>
      <c r="B13" s="29" t="s">
        <v>17</v>
      </c>
      <c r="C13" s="30"/>
      <c r="D13" s="12">
        <f>SUM(D12)</f>
        <v>42</v>
      </c>
      <c r="E13" s="12">
        <f>SUM(E12)</f>
        <v>275</v>
      </c>
      <c r="F13" s="12">
        <f>SUM(F12)</f>
        <v>317</v>
      </c>
      <c r="G13" s="13">
        <f t="shared" si="0"/>
        <v>0.13249211356466878</v>
      </c>
    </row>
    <row r="14" spans="1:7" ht="12.75" customHeight="1" thickBot="1">
      <c r="A14" s="27" t="s">
        <v>22</v>
      </c>
      <c r="B14" s="28"/>
      <c r="C14" s="28"/>
      <c r="D14" s="14">
        <f>SUM(D13,D11,D7)</f>
        <v>144</v>
      </c>
      <c r="E14" s="14">
        <f>SUM(E13,E11,E7)</f>
        <v>792</v>
      </c>
      <c r="F14" s="14">
        <f>SUM(F13,F11,F7)</f>
        <v>931</v>
      </c>
      <c r="G14" s="11">
        <f t="shared" si="0"/>
        <v>0.15467239527389903</v>
      </c>
    </row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2.75" customHeight="1"/>
    <row r="23" ht="12.75" customHeight="1"/>
    <row r="24" ht="12.75" customHeight="1"/>
    <row r="25" ht="12.75" customHeight="1"/>
    <row r="26" ht="12" customHeight="1"/>
    <row r="28" ht="12.75" customHeight="1"/>
    <row r="34" spans="3:6" ht="12.75">
      <c r="C34"/>
      <c r="D34"/>
      <c r="E34"/>
      <c r="F34"/>
    </row>
    <row r="35" spans="3:6" ht="12.75">
      <c r="C35"/>
      <c r="D35"/>
      <c r="E35"/>
      <c r="F35"/>
    </row>
    <row r="36" spans="3:6" ht="12.75">
      <c r="C36"/>
      <c r="D36"/>
      <c r="E36"/>
      <c r="F36"/>
    </row>
  </sheetData>
  <sheetProtection/>
  <mergeCells count="7">
    <mergeCell ref="A1:G1"/>
    <mergeCell ref="A14:C14"/>
    <mergeCell ref="B7:C7"/>
    <mergeCell ref="B11:C11"/>
    <mergeCell ref="B13:C13"/>
    <mergeCell ref="B3:B6"/>
    <mergeCell ref="B8:B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7">
      <selection activeCell="B36" sqref="B36"/>
    </sheetView>
  </sheetViews>
  <sheetFormatPr defaultColWidth="16.8515625" defaultRowHeight="12.75"/>
  <cols>
    <col min="1" max="1" width="9.57421875" style="0" bestFit="1" customWidth="1"/>
    <col min="2" max="2" width="18.8515625" style="0" bestFit="1" customWidth="1"/>
    <col min="3" max="5" width="8.28125" style="0" bestFit="1" customWidth="1"/>
    <col min="6" max="6" width="8.421875" style="0" bestFit="1" customWidth="1"/>
    <col min="7" max="7" width="8.28125" style="0" bestFit="1" customWidth="1"/>
    <col min="8" max="8" width="8.421875" style="0" bestFit="1" customWidth="1"/>
    <col min="9" max="9" width="13.7109375" style="0" bestFit="1" customWidth="1"/>
    <col min="10" max="10" width="14.421875" style="0" customWidth="1"/>
  </cols>
  <sheetData>
    <row r="1" spans="1:10" ht="13.5" customHeight="1" thickBot="1">
      <c r="A1" s="39" t="s">
        <v>60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12.75">
      <c r="A2" s="42" t="s">
        <v>18</v>
      </c>
      <c r="B2" s="44" t="s">
        <v>23</v>
      </c>
      <c r="C2" s="34" t="s">
        <v>6</v>
      </c>
      <c r="D2" s="46"/>
      <c r="E2" s="34" t="s">
        <v>5</v>
      </c>
      <c r="F2" s="46"/>
      <c r="G2" s="34" t="s">
        <v>7</v>
      </c>
      <c r="H2" s="46"/>
      <c r="I2" s="34" t="s">
        <v>21</v>
      </c>
      <c r="J2" s="35" t="s">
        <v>25</v>
      </c>
    </row>
    <row r="3" spans="1:10" ht="13.5" thickBot="1">
      <c r="A3" s="43"/>
      <c r="B3" s="45"/>
      <c r="C3" s="10" t="s">
        <v>12</v>
      </c>
      <c r="D3" s="10" t="s">
        <v>24</v>
      </c>
      <c r="E3" s="10" t="s">
        <v>12</v>
      </c>
      <c r="F3" s="10" t="s">
        <v>24</v>
      </c>
      <c r="G3" s="10" t="s">
        <v>12</v>
      </c>
      <c r="H3" s="10" t="s">
        <v>24</v>
      </c>
      <c r="I3" s="28"/>
      <c r="J3" s="36"/>
    </row>
    <row r="4" spans="1:10" ht="12.75">
      <c r="A4" s="37" t="s">
        <v>57</v>
      </c>
      <c r="B4" s="8" t="s">
        <v>1</v>
      </c>
      <c r="C4" s="8">
        <v>12</v>
      </c>
      <c r="D4" s="8">
        <v>10</v>
      </c>
      <c r="E4" s="8">
        <v>28</v>
      </c>
      <c r="F4" s="8">
        <v>21</v>
      </c>
      <c r="G4" s="8">
        <v>14</v>
      </c>
      <c r="H4" s="8">
        <v>8</v>
      </c>
      <c r="I4" s="8">
        <f aca="true" t="shared" si="0" ref="I4:I33">C4+E4+G4</f>
        <v>54</v>
      </c>
      <c r="J4" s="8">
        <f aca="true" t="shared" si="1" ref="J4:J33">D4+F4+H4</f>
        <v>39</v>
      </c>
    </row>
    <row r="5" spans="1:10" ht="12.75">
      <c r="A5" s="38"/>
      <c r="B5" s="8" t="s">
        <v>0</v>
      </c>
      <c r="C5" s="8">
        <v>16</v>
      </c>
      <c r="D5" s="8">
        <v>16</v>
      </c>
      <c r="E5" s="8">
        <v>16</v>
      </c>
      <c r="F5" s="8">
        <v>10</v>
      </c>
      <c r="G5" s="8">
        <v>12</v>
      </c>
      <c r="H5" s="8">
        <v>10</v>
      </c>
      <c r="I5" s="8">
        <f t="shared" si="0"/>
        <v>44</v>
      </c>
      <c r="J5" s="8">
        <f t="shared" si="1"/>
        <v>36</v>
      </c>
    </row>
    <row r="6" spans="1:10" ht="12.75">
      <c r="A6" s="38"/>
      <c r="B6" s="8" t="s">
        <v>4</v>
      </c>
      <c r="C6" s="8">
        <v>2</v>
      </c>
      <c r="D6" s="8">
        <v>2</v>
      </c>
      <c r="E6" s="8">
        <v>3</v>
      </c>
      <c r="F6" s="8">
        <v>3</v>
      </c>
      <c r="G6" s="8">
        <v>5</v>
      </c>
      <c r="H6" s="8">
        <v>4</v>
      </c>
      <c r="I6" s="8">
        <f t="shared" si="0"/>
        <v>10</v>
      </c>
      <c r="J6" s="8">
        <f t="shared" si="1"/>
        <v>9</v>
      </c>
    </row>
    <row r="7" spans="1:10" ht="12.75">
      <c r="A7" s="38"/>
      <c r="B7" s="8" t="s">
        <v>8</v>
      </c>
      <c r="C7" s="8">
        <v>2</v>
      </c>
      <c r="D7" s="8">
        <v>2</v>
      </c>
      <c r="E7" s="8">
        <v>2</v>
      </c>
      <c r="F7" s="8">
        <v>2</v>
      </c>
      <c r="G7" s="8">
        <v>4</v>
      </c>
      <c r="H7" s="8">
        <v>4</v>
      </c>
      <c r="I7" s="8">
        <f t="shared" si="0"/>
        <v>8</v>
      </c>
      <c r="J7" s="8">
        <f t="shared" si="1"/>
        <v>8</v>
      </c>
    </row>
    <row r="8" spans="1:10" ht="12.75">
      <c r="A8" s="38"/>
      <c r="B8" s="8" t="s">
        <v>2</v>
      </c>
      <c r="C8" s="8"/>
      <c r="D8" s="8"/>
      <c r="E8" s="8">
        <v>2</v>
      </c>
      <c r="F8" s="8">
        <v>2</v>
      </c>
      <c r="G8" s="8">
        <v>4</v>
      </c>
      <c r="H8" s="8">
        <v>3</v>
      </c>
      <c r="I8" s="8">
        <f t="shared" si="0"/>
        <v>6</v>
      </c>
      <c r="J8" s="8">
        <f t="shared" si="1"/>
        <v>5</v>
      </c>
    </row>
    <row r="9" spans="1:10" ht="12.75">
      <c r="A9" s="38"/>
      <c r="B9" s="8" t="s">
        <v>34</v>
      </c>
      <c r="C9" s="8">
        <v>1</v>
      </c>
      <c r="D9" s="8">
        <v>1</v>
      </c>
      <c r="E9" s="8">
        <v>3</v>
      </c>
      <c r="F9" s="8">
        <v>3</v>
      </c>
      <c r="G9" s="8"/>
      <c r="H9" s="8"/>
      <c r="I9" s="8">
        <f t="shared" si="0"/>
        <v>4</v>
      </c>
      <c r="J9" s="8">
        <f t="shared" si="1"/>
        <v>4</v>
      </c>
    </row>
    <row r="10" spans="1:10" ht="12.75">
      <c r="A10" s="38"/>
      <c r="B10" s="8" t="s">
        <v>51</v>
      </c>
      <c r="C10" s="8">
        <v>2</v>
      </c>
      <c r="D10" s="8">
        <v>2</v>
      </c>
      <c r="E10" s="8">
        <v>2</v>
      </c>
      <c r="F10" s="8">
        <v>2</v>
      </c>
      <c r="G10" s="8"/>
      <c r="H10" s="8"/>
      <c r="I10" s="8">
        <f t="shared" si="0"/>
        <v>4</v>
      </c>
      <c r="J10" s="8">
        <f t="shared" si="1"/>
        <v>4</v>
      </c>
    </row>
    <row r="11" spans="1:10" ht="12.75">
      <c r="A11" s="38"/>
      <c r="B11" s="8" t="s">
        <v>47</v>
      </c>
      <c r="C11" s="8"/>
      <c r="D11" s="8"/>
      <c r="E11" s="8">
        <v>2</v>
      </c>
      <c r="F11" s="8">
        <v>2</v>
      </c>
      <c r="G11" s="8"/>
      <c r="H11" s="8"/>
      <c r="I11" s="8">
        <f t="shared" si="0"/>
        <v>2</v>
      </c>
      <c r="J11" s="8">
        <f t="shared" si="1"/>
        <v>2</v>
      </c>
    </row>
    <row r="12" spans="1:10" ht="12.75">
      <c r="A12" s="38"/>
      <c r="B12" s="8" t="s">
        <v>36</v>
      </c>
      <c r="C12" s="8"/>
      <c r="D12" s="8"/>
      <c r="E12" s="8">
        <v>2</v>
      </c>
      <c r="F12" s="8">
        <v>2</v>
      </c>
      <c r="G12" s="8">
        <v>1</v>
      </c>
      <c r="H12" s="8"/>
      <c r="I12" s="8">
        <f t="shared" si="0"/>
        <v>3</v>
      </c>
      <c r="J12" s="8">
        <f t="shared" si="1"/>
        <v>2</v>
      </c>
    </row>
    <row r="13" spans="1:10" ht="12.75">
      <c r="A13" s="38"/>
      <c r="B13" s="8" t="s">
        <v>53</v>
      </c>
      <c r="C13" s="8"/>
      <c r="D13" s="8"/>
      <c r="E13" s="8">
        <v>1</v>
      </c>
      <c r="F13" s="8">
        <v>1</v>
      </c>
      <c r="G13" s="8"/>
      <c r="H13" s="8"/>
      <c r="I13" s="8">
        <f t="shared" si="0"/>
        <v>1</v>
      </c>
      <c r="J13" s="8">
        <f t="shared" si="1"/>
        <v>1</v>
      </c>
    </row>
    <row r="14" spans="1:10" ht="12.75">
      <c r="A14" s="38"/>
      <c r="B14" s="8" t="s">
        <v>50</v>
      </c>
      <c r="C14" s="8">
        <v>1</v>
      </c>
      <c r="D14" s="8">
        <v>1</v>
      </c>
      <c r="E14" s="8"/>
      <c r="F14" s="8"/>
      <c r="G14" s="8"/>
      <c r="H14" s="8"/>
      <c r="I14" s="8">
        <f t="shared" si="0"/>
        <v>1</v>
      </c>
      <c r="J14" s="8">
        <f t="shared" si="1"/>
        <v>1</v>
      </c>
    </row>
    <row r="15" spans="1:10" ht="12.75">
      <c r="A15" s="38"/>
      <c r="B15" s="8" t="s">
        <v>42</v>
      </c>
      <c r="C15" s="8"/>
      <c r="D15" s="8"/>
      <c r="E15" s="8">
        <v>1</v>
      </c>
      <c r="F15" s="8">
        <v>1</v>
      </c>
      <c r="G15" s="8"/>
      <c r="H15" s="8"/>
      <c r="I15" s="8">
        <f t="shared" si="0"/>
        <v>1</v>
      </c>
      <c r="J15" s="8">
        <f t="shared" si="1"/>
        <v>1</v>
      </c>
    </row>
    <row r="16" spans="1:10" ht="12.75">
      <c r="A16" s="38"/>
      <c r="B16" s="8" t="s">
        <v>32</v>
      </c>
      <c r="C16" s="8">
        <v>1</v>
      </c>
      <c r="D16" s="8">
        <v>1</v>
      </c>
      <c r="E16" s="8"/>
      <c r="F16" s="8"/>
      <c r="G16" s="8"/>
      <c r="H16" s="8"/>
      <c r="I16" s="8">
        <f t="shared" si="0"/>
        <v>1</v>
      </c>
      <c r="J16" s="8">
        <f t="shared" si="1"/>
        <v>1</v>
      </c>
    </row>
    <row r="17" spans="1:10" ht="12.75">
      <c r="A17" s="38"/>
      <c r="B17" s="8" t="s">
        <v>52</v>
      </c>
      <c r="C17" s="8">
        <v>1</v>
      </c>
      <c r="D17" s="8">
        <v>1</v>
      </c>
      <c r="E17" s="8"/>
      <c r="F17" s="8"/>
      <c r="G17" s="8"/>
      <c r="H17" s="8"/>
      <c r="I17" s="8">
        <f t="shared" si="0"/>
        <v>1</v>
      </c>
      <c r="J17" s="8">
        <f t="shared" si="1"/>
        <v>1</v>
      </c>
    </row>
    <row r="18" spans="1:10" ht="12.75">
      <c r="A18" s="38"/>
      <c r="B18" s="8" t="s">
        <v>37</v>
      </c>
      <c r="C18" s="8"/>
      <c r="D18" s="8"/>
      <c r="E18" s="8"/>
      <c r="F18" s="8"/>
      <c r="G18" s="8">
        <v>1</v>
      </c>
      <c r="H18" s="8"/>
      <c r="I18" s="8">
        <f t="shared" si="0"/>
        <v>1</v>
      </c>
      <c r="J18" s="8">
        <f t="shared" si="1"/>
        <v>0</v>
      </c>
    </row>
    <row r="19" spans="1:10" ht="12.75">
      <c r="A19" s="38"/>
      <c r="B19" s="8" t="s">
        <v>26</v>
      </c>
      <c r="C19" s="8"/>
      <c r="D19" s="8"/>
      <c r="E19" s="8"/>
      <c r="F19" s="8"/>
      <c r="G19" s="8">
        <v>1</v>
      </c>
      <c r="H19" s="8"/>
      <c r="I19" s="8">
        <f t="shared" si="0"/>
        <v>1</v>
      </c>
      <c r="J19" s="8">
        <f t="shared" si="1"/>
        <v>0</v>
      </c>
    </row>
    <row r="20" spans="1:10" ht="12.75">
      <c r="A20" s="38"/>
      <c r="B20" s="8" t="s">
        <v>3</v>
      </c>
      <c r="C20" s="8"/>
      <c r="D20" s="8"/>
      <c r="E20" s="8"/>
      <c r="F20" s="8"/>
      <c r="G20" s="8"/>
      <c r="H20" s="8"/>
      <c r="I20" s="8">
        <f t="shared" si="0"/>
        <v>0</v>
      </c>
      <c r="J20" s="8">
        <f t="shared" si="1"/>
        <v>0</v>
      </c>
    </row>
    <row r="21" spans="1:10" ht="12.75">
      <c r="A21" s="38"/>
      <c r="B21" s="8" t="s">
        <v>41</v>
      </c>
      <c r="C21" s="8"/>
      <c r="D21" s="8"/>
      <c r="E21" s="8"/>
      <c r="F21" s="8"/>
      <c r="G21" s="8"/>
      <c r="H21" s="8"/>
      <c r="I21" s="8">
        <f t="shared" si="0"/>
        <v>0</v>
      </c>
      <c r="J21" s="8">
        <f t="shared" si="1"/>
        <v>0</v>
      </c>
    </row>
    <row r="22" spans="1:10" ht="12.75">
      <c r="A22" s="38"/>
      <c r="B22" s="8" t="s">
        <v>29</v>
      </c>
      <c r="C22" s="8"/>
      <c r="D22" s="8"/>
      <c r="E22" s="8"/>
      <c r="F22" s="8"/>
      <c r="G22" s="8"/>
      <c r="H22" s="8"/>
      <c r="I22" s="8">
        <f t="shared" si="0"/>
        <v>0</v>
      </c>
      <c r="J22" s="8">
        <f t="shared" si="1"/>
        <v>0</v>
      </c>
    </row>
    <row r="23" spans="1:10" ht="12.75">
      <c r="A23" s="38"/>
      <c r="B23" s="8" t="s">
        <v>40</v>
      </c>
      <c r="C23" s="8"/>
      <c r="D23" s="8"/>
      <c r="E23" s="8">
        <v>2</v>
      </c>
      <c r="F23" s="8"/>
      <c r="G23" s="8"/>
      <c r="H23" s="8"/>
      <c r="I23" s="8">
        <f t="shared" si="0"/>
        <v>2</v>
      </c>
      <c r="J23" s="8">
        <f t="shared" si="1"/>
        <v>0</v>
      </c>
    </row>
    <row r="24" spans="1:10" ht="12.75">
      <c r="A24" s="38"/>
      <c r="B24" s="8" t="s">
        <v>30</v>
      </c>
      <c r="C24" s="8"/>
      <c r="D24" s="8"/>
      <c r="E24" s="8"/>
      <c r="F24" s="8"/>
      <c r="G24" s="8"/>
      <c r="H24" s="8"/>
      <c r="I24" s="8">
        <f t="shared" si="0"/>
        <v>0</v>
      </c>
      <c r="J24" s="8">
        <f t="shared" si="1"/>
        <v>0</v>
      </c>
    </row>
    <row r="25" spans="1:10" ht="12.75">
      <c r="A25" s="38"/>
      <c r="B25" s="8" t="s">
        <v>9</v>
      </c>
      <c r="C25" s="8"/>
      <c r="D25" s="8"/>
      <c r="E25" s="8"/>
      <c r="F25" s="8"/>
      <c r="G25" s="8"/>
      <c r="H25" s="8"/>
      <c r="I25" s="8">
        <f t="shared" si="0"/>
        <v>0</v>
      </c>
      <c r="J25" s="8">
        <f t="shared" si="1"/>
        <v>0</v>
      </c>
    </row>
    <row r="26" spans="1:10" ht="12.75">
      <c r="A26" s="38"/>
      <c r="B26" s="8" t="s">
        <v>27</v>
      </c>
      <c r="C26" s="8"/>
      <c r="D26" s="8"/>
      <c r="E26" s="8"/>
      <c r="F26" s="8"/>
      <c r="G26" s="8"/>
      <c r="H26" s="8"/>
      <c r="I26" s="8">
        <f t="shared" si="0"/>
        <v>0</v>
      </c>
      <c r="J26" s="8">
        <f t="shared" si="1"/>
        <v>0</v>
      </c>
    </row>
    <row r="27" spans="1:10" ht="12.75">
      <c r="A27" s="38"/>
      <c r="B27" s="8" t="s">
        <v>31</v>
      </c>
      <c r="C27" s="8"/>
      <c r="D27" s="8"/>
      <c r="E27" s="8"/>
      <c r="F27" s="8"/>
      <c r="G27" s="8"/>
      <c r="H27" s="8"/>
      <c r="I27" s="8">
        <f t="shared" si="0"/>
        <v>0</v>
      </c>
      <c r="J27" s="8">
        <f t="shared" si="1"/>
        <v>0</v>
      </c>
    </row>
    <row r="28" spans="1:10" ht="12.75">
      <c r="A28" s="38"/>
      <c r="B28" s="8" t="s">
        <v>35</v>
      </c>
      <c r="C28" s="8"/>
      <c r="D28" s="8"/>
      <c r="E28" s="8"/>
      <c r="F28" s="8"/>
      <c r="G28" s="8"/>
      <c r="H28" s="8"/>
      <c r="I28" s="8">
        <f t="shared" si="0"/>
        <v>0</v>
      </c>
      <c r="J28" s="8">
        <f t="shared" si="1"/>
        <v>0</v>
      </c>
    </row>
    <row r="29" spans="1:10" ht="12.75">
      <c r="A29" s="38"/>
      <c r="B29" s="8" t="s">
        <v>48</v>
      </c>
      <c r="C29" s="8"/>
      <c r="D29" s="8"/>
      <c r="E29" s="8"/>
      <c r="F29" s="8"/>
      <c r="G29" s="8"/>
      <c r="H29" s="8"/>
      <c r="I29" s="8">
        <f t="shared" si="0"/>
        <v>0</v>
      </c>
      <c r="J29" s="8">
        <f t="shared" si="1"/>
        <v>0</v>
      </c>
    </row>
    <row r="30" spans="1:10" ht="12.75">
      <c r="A30" s="38"/>
      <c r="B30" s="8" t="s">
        <v>33</v>
      </c>
      <c r="C30" s="8"/>
      <c r="D30" s="8"/>
      <c r="E30" s="8"/>
      <c r="F30" s="8"/>
      <c r="G30" s="8"/>
      <c r="H30" s="8"/>
      <c r="I30" s="8">
        <f t="shared" si="0"/>
        <v>0</v>
      </c>
      <c r="J30" s="8">
        <f t="shared" si="1"/>
        <v>0</v>
      </c>
    </row>
    <row r="31" spans="1:10" ht="12.75">
      <c r="A31" s="38"/>
      <c r="B31" s="8" t="s">
        <v>38</v>
      </c>
      <c r="C31" s="8"/>
      <c r="D31" s="8"/>
      <c r="E31" s="8"/>
      <c r="F31" s="8"/>
      <c r="G31" s="8"/>
      <c r="H31" s="8"/>
      <c r="I31" s="8">
        <f t="shared" si="0"/>
        <v>0</v>
      </c>
      <c r="J31" s="8">
        <f t="shared" si="1"/>
        <v>0</v>
      </c>
    </row>
    <row r="32" spans="1:10" ht="12.75">
      <c r="A32" s="38"/>
      <c r="B32" s="8" t="s">
        <v>39</v>
      </c>
      <c r="C32" s="8"/>
      <c r="D32" s="8"/>
      <c r="E32" s="8"/>
      <c r="F32" s="8"/>
      <c r="G32" s="8"/>
      <c r="H32" s="8"/>
      <c r="I32" s="8">
        <f t="shared" si="0"/>
        <v>0</v>
      </c>
      <c r="J32" s="8">
        <f t="shared" si="1"/>
        <v>0</v>
      </c>
    </row>
    <row r="33" spans="1:10" ht="12.75">
      <c r="A33" s="38"/>
      <c r="B33" s="18" t="s">
        <v>28</v>
      </c>
      <c r="C33" s="18"/>
      <c r="D33" s="18"/>
      <c r="E33" s="18"/>
      <c r="F33" s="18"/>
      <c r="G33" s="18"/>
      <c r="H33" s="18"/>
      <c r="I33" s="8">
        <f t="shared" si="0"/>
        <v>0</v>
      </c>
      <c r="J33" s="8">
        <f t="shared" si="1"/>
        <v>0</v>
      </c>
    </row>
    <row r="34" spans="1:10" ht="45.75" thickBot="1">
      <c r="A34" s="19" t="s">
        <v>58</v>
      </c>
      <c r="B34" s="20"/>
      <c r="C34" s="9">
        <f>SUM(C4:C33)</f>
        <v>38</v>
      </c>
      <c r="D34" s="9">
        <f>SUM(D4:D32)</f>
        <v>36</v>
      </c>
      <c r="E34" s="9">
        <f>SUM(E4:E33)</f>
        <v>64</v>
      </c>
      <c r="F34" s="9">
        <f>SUM(F4:F32)</f>
        <v>49</v>
      </c>
      <c r="G34" s="9">
        <f>SUM(G4:G32)</f>
        <v>42</v>
      </c>
      <c r="H34" s="9">
        <f>SUM(H4:H32)</f>
        <v>29</v>
      </c>
      <c r="I34" s="9">
        <f>+C34+E34+G34</f>
        <v>144</v>
      </c>
      <c r="J34" s="47">
        <f>SUM(J4:J32)</f>
        <v>114</v>
      </c>
    </row>
    <row r="35" ht="26.25" customHeight="1"/>
  </sheetData>
  <sheetProtection/>
  <mergeCells count="9">
    <mergeCell ref="I2:I3"/>
    <mergeCell ref="J2:J3"/>
    <mergeCell ref="A4:A33"/>
    <mergeCell ref="A1:J1"/>
    <mergeCell ref="A2:A3"/>
    <mergeCell ref="B2:B3"/>
    <mergeCell ref="C2:D2"/>
    <mergeCell ref="E2:F2"/>
    <mergeCell ref="G2:H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Merlo Francesco</cp:lastModifiedBy>
  <cp:lastPrinted>2007-12-03T14:23:46Z</cp:lastPrinted>
  <dcterms:created xsi:type="dcterms:W3CDTF">1996-11-05T10:16:36Z</dcterms:created>
  <dcterms:modified xsi:type="dcterms:W3CDTF">2019-01-08T16:18:08Z</dcterms:modified>
  <cp:category/>
  <cp:version/>
  <cp:contentType/>
  <cp:contentStatus/>
</cp:coreProperties>
</file>