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_2">'Nazionalità Alunni Stranieri'!$B$4:$G$24</definedName>
  </definedNames>
  <calcPr fullCalcOnLoad="1"/>
</workbook>
</file>

<file path=xl/sharedStrings.xml><?xml version="1.0" encoding="utf-8"?>
<sst xmlns="http://schemas.openxmlformats.org/spreadsheetml/2006/main" count="54" uniqueCount="44">
  <si>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</si>
  <si>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</si>
  <si>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</si>
  <si>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</si>
  <si>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</si>
  <si>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</si>
  <si>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</si>
  <si>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Barberino</t>
  </si>
  <si>
    <t>Infanzia</t>
  </si>
  <si>
    <t>Marcialla</t>
  </si>
  <si>
    <t>Barberino Val d'Elsa</t>
  </si>
  <si>
    <t>Vico d'Elsa</t>
  </si>
  <si>
    <t>Infanzia Totale</t>
  </si>
  <si>
    <t>Primaria</t>
  </si>
  <si>
    <t>Primaria Totale</t>
  </si>
  <si>
    <t>Barberino Totale</t>
  </si>
  <si>
    <t>E' importante sottolineare che, rispetto agli anni passati, non compare alcun dato relativo alla scuola Secondaria 1°. Ciò è dovuto al fatto che l'Istituto Comprensivo Di Tavarnelle Val di Pesa ha soppresso la succursale di Barberino Val d'Elsa e trasferito tutti gli alunni alla Sede di Tavarnelle Val di Pesa.</t>
  </si>
  <si>
    <t>Nazionalità</t>
  </si>
  <si>
    <t>Totale Stranieri</t>
  </si>
  <si>
    <t>Totale Nati Italia</t>
  </si>
  <si>
    <t>Nati Italia</t>
  </si>
  <si>
    <t>ALBANIA</t>
  </si>
  <si>
    <t>ROMANIA</t>
  </si>
  <si>
    <t>TUNISIA</t>
  </si>
  <si>
    <t xml:space="preserve">MAROCCO </t>
  </si>
  <si>
    <t>RUSSIA</t>
  </si>
  <si>
    <t>UCRAINA</t>
  </si>
  <si>
    <t xml:space="preserve">PAKISTAN </t>
  </si>
  <si>
    <t>REGNO UNITO</t>
  </si>
  <si>
    <t>INDIA</t>
  </si>
  <si>
    <t>SVIZZERA</t>
  </si>
  <si>
    <t>VIETNAM</t>
  </si>
  <si>
    <t>FILIPPINE</t>
  </si>
  <si>
    <t>PERù</t>
  </si>
  <si>
    <t>SERBIA</t>
  </si>
  <si>
    <t>ETIOPIA</t>
  </si>
  <si>
    <t>SENEGAL</t>
  </si>
  <si>
    <t xml:space="preserve">USA </t>
  </si>
  <si>
    <t xml:space="preserve">POLONIA </t>
  </si>
  <si>
    <t xml:space="preserve">FINLANDIA </t>
  </si>
  <si>
    <t>Alunni stranieri iscritti nelle scuole di Barberino Val d'Elsa a.s. 2013/14</t>
  </si>
  <si>
    <t>PAESI BASSI</t>
  </si>
  <si>
    <t>GERMANIA</t>
  </si>
  <si>
    <t>Nazionalità degli alunni stranieri iscritti nelle scuole di Barberino Val d'Elsa a.s.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</si>
</sst>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_-* #,##0.00_-;\-* #,##0.00_-;_-* \-??_-;_-@_-"/>
    <numFmt numFmtId="166" formatCode="0.0%"/>
    <numFmt numFmtId="167" formatCode="#,##0_ ;\-#,##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164" fontId="19" fillId="24" borderId="10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8" fillId="16" borderId="12" xfId="0" applyNumberFormat="1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167" fontId="18" fillId="16" borderId="12" xfId="43" applyNumberFormat="1" applyFont="1" applyFill="1" applyBorder="1" applyAlignment="1" applyProtection="1">
      <alignment vertical="center"/>
      <protection/>
    </xf>
    <xf numFmtId="167" fontId="18" fillId="16" borderId="13" xfId="43" applyNumberFormat="1" applyFont="1" applyFill="1" applyBorder="1" applyAlignment="1" applyProtection="1">
      <alignment vertical="center"/>
      <protection/>
    </xf>
    <xf numFmtId="164" fontId="18" fillId="17" borderId="12" xfId="0" applyNumberFormat="1" applyFont="1" applyFill="1" applyBorder="1" applyAlignment="1">
      <alignment horizontal="center" vertical="center" wrapText="1"/>
    </xf>
    <xf numFmtId="167" fontId="18" fillId="17" borderId="12" xfId="43" applyNumberFormat="1" applyFont="1" applyFill="1" applyBorder="1" applyAlignment="1" applyProtection="1">
      <alignment vertical="center"/>
      <protection/>
    </xf>
    <xf numFmtId="167" fontId="18" fillId="17" borderId="13" xfId="43" applyNumberFormat="1" applyFont="1" applyFill="1" applyBorder="1" applyAlignment="1" applyProtection="1">
      <alignment vertical="center"/>
      <protection/>
    </xf>
    <xf numFmtId="164" fontId="19" fillId="24" borderId="14" xfId="43" applyNumberFormat="1" applyFont="1" applyFill="1" applyBorder="1" applyAlignment="1" applyProtection="1">
      <alignment vertical="center"/>
      <protection/>
    </xf>
    <xf numFmtId="167" fontId="19" fillId="24" borderId="12" xfId="43" applyNumberFormat="1" applyFont="1" applyFill="1" applyBorder="1" applyAlignment="1" applyProtection="1">
      <alignment vertical="center"/>
      <protection/>
    </xf>
    <xf numFmtId="167" fontId="19" fillId="24" borderId="13" xfId="43" applyNumberFormat="1" applyFont="1" applyFill="1" applyBorder="1" applyAlignment="1" applyProtection="1">
      <alignment vertical="center"/>
      <protection/>
    </xf>
    <xf numFmtId="164" fontId="18" fillId="16" borderId="12" xfId="43" applyNumberFormat="1" applyFont="1" applyFill="1" applyBorder="1" applyAlignment="1" applyProtection="1">
      <alignment/>
      <protection/>
    </xf>
    <xf numFmtId="164" fontId="19" fillId="17" borderId="12" xfId="43" applyNumberFormat="1" applyFont="1" applyFill="1" applyBorder="1" applyAlignment="1" applyProtection="1">
      <alignment/>
      <protection/>
    </xf>
    <xf numFmtId="164" fontId="18" fillId="16" borderId="12" xfId="0" applyNumberFormat="1" applyFont="1" applyFill="1" applyBorder="1" applyAlignment="1">
      <alignment horizontal="center" vertical="center" wrapText="1"/>
    </xf>
    <xf numFmtId="166" fontId="18" fillId="16" borderId="13" xfId="0" applyNumberFormat="1" applyFont="1" applyFill="1" applyBorder="1" applyAlignment="1">
      <alignment/>
    </xf>
    <xf numFmtId="166" fontId="19" fillId="17" borderId="13" xfId="0" applyNumberFormat="1" applyFont="1" applyFill="1" applyBorder="1" applyAlignment="1">
      <alignment/>
    </xf>
    <xf numFmtId="164" fontId="19" fillId="24" borderId="11" xfId="0" applyNumberFormat="1" applyFont="1" applyFill="1" applyBorder="1" applyAlignment="1">
      <alignment horizontal="center" vertical="center" wrapText="1"/>
    </xf>
    <xf numFmtId="164" fontId="19" fillId="24" borderId="15" xfId="0" applyNumberFormat="1" applyFont="1" applyFill="1" applyBorder="1" applyAlignment="1">
      <alignment horizontal="center" vertical="center" wrapText="1"/>
    </xf>
    <xf numFmtId="164" fontId="19" fillId="24" borderId="14" xfId="43" applyNumberFormat="1" applyFont="1" applyFill="1" applyBorder="1" applyAlignment="1" applyProtection="1">
      <alignment/>
      <protection/>
    </xf>
    <xf numFmtId="164" fontId="19" fillId="24" borderId="12" xfId="43" applyNumberFormat="1" applyFont="1" applyFill="1" applyBorder="1" applyAlignment="1" applyProtection="1">
      <alignment/>
      <protection/>
    </xf>
    <xf numFmtId="166" fontId="19" fillId="24" borderId="13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justify" vertical="center" wrapText="1"/>
    </xf>
    <xf numFmtId="0" fontId="19" fillId="9" borderId="17" xfId="0" applyFont="1" applyFill="1" applyBorder="1" applyAlignment="1">
      <alignment horizontal="center"/>
    </xf>
    <xf numFmtId="164" fontId="19" fillId="17" borderId="18" xfId="0" applyNumberFormat="1" applyFont="1" applyFill="1" applyBorder="1" applyAlignment="1">
      <alignment horizontal="center" vertical="center" wrapText="1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9" fillId="17" borderId="12" xfId="0" applyNumberFormat="1" applyFont="1" applyFill="1" applyBorder="1" applyAlignment="1">
      <alignment horizontal="center" vertical="center" wrapText="1"/>
    </xf>
    <xf numFmtId="164" fontId="19" fillId="17" borderId="12" xfId="0" applyNumberFormat="1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164" fontId="19" fillId="24" borderId="18" xfId="0" applyNumberFormat="1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8EB4E3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Barberino Val d'Elsa a.s. 2013/14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955"/>
          <c:w val="0.5955"/>
          <c:h val="0.3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'Alunni Stranieri'!$D$9:$E$9</c:f>
              <c:numCache>
                <c:ptCount val="2"/>
                <c:pt idx="0">
                  <c:v>40</c:v>
                </c:pt>
                <c:pt idx="1">
                  <c:v>292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261"/>
          <c:w val="0.185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Barberino Val d'Elsa a.s. 2013/14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5775"/>
          <c:w val="0.6432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Stranieri'!$D$6,'Alunni Stranieri'!$D$8)</c:f>
              <c:numCache>
                <c:ptCount val="2"/>
                <c:pt idx="0">
                  <c:v>25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1"/>
          <c:y val="0.16875"/>
          <c:w val="0.054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Barberino Val d'Elsa a.s. 2013/14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2"/>
          <c:w val="0.9305"/>
          <c:h val="0.78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Stranieri'!$G$6,'Alunni Stranieri'!$G$8)</c:f>
              <c:numCache>
                <c:ptCount val="2"/>
                <c:pt idx="0">
                  <c:v>0.11848341232227488</c:v>
                </c:pt>
                <c:pt idx="1">
                  <c:v>0.12396694214876033</c:v>
                </c:pt>
              </c:numCache>
            </c:numRef>
          </c:val>
        </c:ser>
        <c:overlap val="100"/>
        <c:gapWidth val="55"/>
        <c:axId val="2760429"/>
        <c:axId val="24843862"/>
      </c:barChart>
      <c:catAx>
        <c:axId val="2760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43862"/>
        <c:crossesAt val="0"/>
        <c:auto val="1"/>
        <c:lblOffset val="100"/>
        <c:tickLblSkip val="1"/>
        <c:noMultiLvlLbl val="0"/>
      </c:catAx>
      <c:valAx>
        <c:axId val="24843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42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25"/>
          <c:y val="0.9385"/>
          <c:w val="0.14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Barberino Val d'Elsa a.s. 2013/14</a:t>
            </a:r>
          </a:p>
        </c:rich>
      </c:tx>
      <c:layout>
        <c:manualLayout>
          <c:xMode val="factor"/>
          <c:yMode val="factor"/>
          <c:x val="0.018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95"/>
          <c:w val="0.932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>
                <c:ptCount val="5"/>
                <c:pt idx="0">
                  <c:v>ALBANIA</c:v>
                </c:pt>
                <c:pt idx="1">
                  <c:v>ROMANIA</c:v>
                </c:pt>
                <c:pt idx="2">
                  <c:v>TUNISIA</c:v>
                </c:pt>
                <c:pt idx="3">
                  <c:v>MAROCCO </c:v>
                </c:pt>
                <c:pt idx="4">
                  <c:v>RUSSIA</c:v>
                </c:pt>
              </c:strCache>
            </c:strRef>
          </c:cat>
          <c:val>
            <c:numRef>
              <c:f>'Nazionalità Alunni Stranieri'!$G$4:$G$8</c:f>
              <c:numCache>
                <c:ptCount val="5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>
                <c:ptCount val="5"/>
                <c:pt idx="0">
                  <c:v>ALBANIA</c:v>
                </c:pt>
                <c:pt idx="1">
                  <c:v>ROMANIA</c:v>
                </c:pt>
                <c:pt idx="2">
                  <c:v>TUNISIA</c:v>
                </c:pt>
                <c:pt idx="3">
                  <c:v>MAROCCO </c:v>
                </c:pt>
                <c:pt idx="4">
                  <c:v>RUSSIA</c:v>
                </c:pt>
              </c:strCache>
            </c:strRef>
          </c:cat>
          <c:val>
            <c:numRef>
              <c:f>'Nazionalità Alunni Stranieri'!$H$4:$H$8</c:f>
              <c:numCach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22268167"/>
        <c:axId val="66195776"/>
      </c:barChart>
      <c:catAx>
        <c:axId val="2226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5776"/>
        <c:crossesAt val="0"/>
        <c:auto val="1"/>
        <c:lblOffset val="100"/>
        <c:tickLblSkip val="1"/>
        <c:noMultiLvlLbl val="0"/>
      </c:catAx>
      <c:valAx>
        <c:axId val="66195776"/>
        <c:scaling>
          <c:orientation val="minMax"/>
        </c:scaling>
        <c:axPos val="l"/>
        <c:delete val="1"/>
        <c:majorTickMark val="out"/>
        <c:minorTickMark val="none"/>
        <c:tickLblPos val="nextTo"/>
        <c:crossAx val="2226816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0275"/>
          <c:w val="0.20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5</xdr:col>
      <xdr:colOff>276225</xdr:colOff>
      <xdr:row>54</xdr:row>
      <xdr:rowOff>133350</xdr:rowOff>
    </xdr:to>
    <xdr:graphicFrame>
      <xdr:nvGraphicFramePr>
        <xdr:cNvPr id="1" name="Grafico 1"/>
        <xdr:cNvGraphicFramePr/>
      </xdr:nvGraphicFramePr>
      <xdr:xfrm>
        <a:off x="28575" y="4429125"/>
        <a:ext cx="3429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29</xdr:row>
      <xdr:rowOff>0</xdr:rowOff>
    </xdr:from>
    <xdr:to>
      <xdr:col>12</xdr:col>
      <xdr:colOff>590550</xdr:colOff>
      <xdr:row>55</xdr:row>
      <xdr:rowOff>66675</xdr:rowOff>
    </xdr:to>
    <xdr:graphicFrame>
      <xdr:nvGraphicFramePr>
        <xdr:cNvPr id="2" name="Grafico 2"/>
        <xdr:cNvGraphicFramePr/>
      </xdr:nvGraphicFramePr>
      <xdr:xfrm>
        <a:off x="3971925" y="4419600"/>
        <a:ext cx="43053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9525</xdr:colOff>
      <xdr:row>27</xdr:row>
      <xdr:rowOff>47625</xdr:rowOff>
    </xdr:to>
    <xdr:graphicFrame>
      <xdr:nvGraphicFramePr>
        <xdr:cNvPr id="3" name="Grafico 3"/>
        <xdr:cNvGraphicFramePr/>
      </xdr:nvGraphicFramePr>
      <xdr:xfrm>
        <a:off x="5857875" y="0"/>
        <a:ext cx="30956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10</xdr:col>
      <xdr:colOff>1028700</xdr:colOff>
      <xdr:row>39</xdr:row>
      <xdr:rowOff>123825</xdr:rowOff>
    </xdr:to>
    <xdr:graphicFrame>
      <xdr:nvGraphicFramePr>
        <xdr:cNvPr id="1" name="Grafico 1"/>
        <xdr:cNvGraphicFramePr/>
      </xdr:nvGraphicFramePr>
      <xdr:xfrm>
        <a:off x="5695950" y="0"/>
        <a:ext cx="32004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5.421875" style="1" customWidth="1"/>
    <col min="4" max="4" width="8.28125" style="1" customWidth="1"/>
    <col min="5" max="5" width="6.8515625" style="1" customWidth="1"/>
    <col min="6" max="6" width="11.57421875" style="1" customWidth="1"/>
    <col min="7" max="7" width="10.28125" style="1" customWidth="1"/>
    <col min="8" max="12" width="9.140625" style="1" customWidth="1"/>
    <col min="13" max="13" width="18.8515625" style="1" customWidth="1"/>
    <col min="14" max="16384" width="9.140625" style="1" customWidth="1"/>
  </cols>
  <sheetData>
    <row r="1" spans="1:7" ht="11.25">
      <c r="A1" s="27" t="s">
        <v>40</v>
      </c>
      <c r="B1" s="27"/>
      <c r="C1" s="27"/>
      <c r="D1" s="27"/>
      <c r="E1" s="27"/>
      <c r="F1" s="27"/>
      <c r="G1" s="27"/>
    </row>
    <row r="2" spans="1:7" ht="11.25">
      <c r="A2" s="2" t="s">
        <v>0</v>
      </c>
      <c r="B2" s="3" t="s">
        <v>1</v>
      </c>
      <c r="C2" s="3" t="s">
        <v>2</v>
      </c>
      <c r="D2" s="20" t="s">
        <v>3</v>
      </c>
      <c r="E2" s="20" t="s">
        <v>4</v>
      </c>
      <c r="F2" s="20" t="s">
        <v>5</v>
      </c>
      <c r="G2" s="21" t="s">
        <v>6</v>
      </c>
    </row>
    <row r="3" spans="1:7" ht="12.75" customHeight="1">
      <c r="A3" s="28" t="s">
        <v>7</v>
      </c>
      <c r="B3" s="29" t="s">
        <v>8</v>
      </c>
      <c r="C3" s="5" t="s">
        <v>9</v>
      </c>
      <c r="D3" s="15">
        <v>6</v>
      </c>
      <c r="E3" s="15">
        <v>50</v>
      </c>
      <c r="F3" s="15">
        <v>56</v>
      </c>
      <c r="G3" s="18">
        <f aca="true" t="shared" si="0" ref="G3:G9">+D3/F3</f>
        <v>0.10714285714285714</v>
      </c>
    </row>
    <row r="4" spans="1:7" ht="11.25">
      <c r="A4" s="28"/>
      <c r="B4" s="29"/>
      <c r="C4" s="5" t="s">
        <v>10</v>
      </c>
      <c r="D4" s="15">
        <v>13</v>
      </c>
      <c r="E4" s="15">
        <v>95</v>
      </c>
      <c r="F4" s="15">
        <v>108</v>
      </c>
      <c r="G4" s="18">
        <f>D4/F4</f>
        <v>0.12037037037037036</v>
      </c>
    </row>
    <row r="5" spans="1:7" ht="11.25">
      <c r="A5" s="28"/>
      <c r="B5" s="29"/>
      <c r="C5" s="5" t="s">
        <v>11</v>
      </c>
      <c r="D5" s="15">
        <v>6</v>
      </c>
      <c r="E5" s="15">
        <v>41</v>
      </c>
      <c r="F5" s="15">
        <v>47</v>
      </c>
      <c r="G5" s="18">
        <f t="shared" si="0"/>
        <v>0.1276595744680851</v>
      </c>
    </row>
    <row r="6" spans="1:7" ht="11.25" customHeight="1">
      <c r="A6" s="28"/>
      <c r="B6" s="30" t="s">
        <v>12</v>
      </c>
      <c r="C6" s="30"/>
      <c r="D6" s="16">
        <f>SUM(D3:D5)</f>
        <v>25</v>
      </c>
      <c r="E6" s="16">
        <f>SUM(E3:E5)</f>
        <v>186</v>
      </c>
      <c r="F6" s="16">
        <f>+D6+E6</f>
        <v>211</v>
      </c>
      <c r="G6" s="19">
        <f t="shared" si="0"/>
        <v>0.11848341232227488</v>
      </c>
    </row>
    <row r="7" spans="1:7" ht="11.25">
      <c r="A7" s="28"/>
      <c r="B7" s="4" t="s">
        <v>13</v>
      </c>
      <c r="C7" s="17" t="s">
        <v>10</v>
      </c>
      <c r="D7" s="15">
        <v>15</v>
      </c>
      <c r="E7" s="15">
        <v>106</v>
      </c>
      <c r="F7" s="15">
        <v>121</v>
      </c>
      <c r="G7" s="18">
        <f t="shared" si="0"/>
        <v>0.12396694214876033</v>
      </c>
    </row>
    <row r="8" spans="1:7" ht="11.25" customHeight="1">
      <c r="A8" s="28"/>
      <c r="B8" s="31" t="s">
        <v>14</v>
      </c>
      <c r="C8" s="31"/>
      <c r="D8" s="16">
        <v>15</v>
      </c>
      <c r="E8" s="16">
        <f>SUM(E7)</f>
        <v>106</v>
      </c>
      <c r="F8" s="16">
        <f>+D8+E8</f>
        <v>121</v>
      </c>
      <c r="G8" s="19">
        <f t="shared" si="0"/>
        <v>0.12396694214876033</v>
      </c>
    </row>
    <row r="9" spans="1:7" ht="12" customHeight="1">
      <c r="A9" s="25" t="s">
        <v>15</v>
      </c>
      <c r="B9" s="25"/>
      <c r="C9" s="25"/>
      <c r="D9" s="22">
        <f>SUM(D8,D6)</f>
        <v>40</v>
      </c>
      <c r="E9" s="22">
        <f>SUM(E8,E6)</f>
        <v>292</v>
      </c>
      <c r="F9" s="23">
        <f>+D9+E9</f>
        <v>332</v>
      </c>
      <c r="G9" s="24">
        <f t="shared" si="0"/>
        <v>0.12048192771084337</v>
      </c>
    </row>
    <row r="11" spans="1:7" ht="12.75" customHeight="1">
      <c r="A11" s="26" t="s">
        <v>16</v>
      </c>
      <c r="B11" s="26"/>
      <c r="C11" s="26"/>
      <c r="D11" s="26"/>
      <c r="E11" s="26"/>
      <c r="F11" s="26"/>
      <c r="G11" s="26"/>
    </row>
    <row r="12" spans="1:7" ht="11.25">
      <c r="A12" s="26"/>
      <c r="B12" s="26"/>
      <c r="C12" s="26"/>
      <c r="D12" s="26"/>
      <c r="E12" s="26"/>
      <c r="F12" s="26"/>
      <c r="G12" s="26"/>
    </row>
    <row r="13" spans="1:7" ht="11.25">
      <c r="A13" s="26"/>
      <c r="B13" s="26"/>
      <c r="C13" s="26"/>
      <c r="D13" s="26"/>
      <c r="E13" s="26"/>
      <c r="F13" s="26"/>
      <c r="G13" s="26"/>
    </row>
    <row r="14" spans="1:7" ht="11.25">
      <c r="A14" s="26"/>
      <c r="B14" s="26"/>
      <c r="C14" s="26"/>
      <c r="D14" s="26"/>
      <c r="E14" s="26"/>
      <c r="F14" s="26"/>
      <c r="G14" s="26"/>
    </row>
    <row r="15" spans="1:7" ht="11.25">
      <c r="A15" s="26"/>
      <c r="B15" s="26"/>
      <c r="C15" s="26"/>
      <c r="D15" s="26"/>
      <c r="E15" s="26"/>
      <c r="F15" s="26"/>
      <c r="G15" s="26"/>
    </row>
    <row r="16" spans="1:7" ht="11.25">
      <c r="A16" s="26"/>
      <c r="B16" s="26"/>
      <c r="C16" s="26"/>
      <c r="D16" s="26"/>
      <c r="E16" s="26"/>
      <c r="F16" s="26"/>
      <c r="G16" s="26"/>
    </row>
    <row r="17" spans="1:7" ht="11.25">
      <c r="A17" s="26"/>
      <c r="B17" s="26"/>
      <c r="C17" s="26"/>
      <c r="D17" s="26"/>
      <c r="E17" s="26"/>
      <c r="F17" s="26"/>
      <c r="G17" s="26"/>
    </row>
    <row r="18" spans="1:7" ht="11.25">
      <c r="A18" s="26"/>
      <c r="B18" s="26"/>
      <c r="C18" s="26"/>
      <c r="D18" s="26"/>
      <c r="E18" s="26"/>
      <c r="F18" s="26"/>
      <c r="G18" s="26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 selectLockedCells="1" selectUnlockedCells="1"/>
  <mergeCells count="7">
    <mergeCell ref="A9:C9"/>
    <mergeCell ref="A11:G18"/>
    <mergeCell ref="A1:G1"/>
    <mergeCell ref="A3:A8"/>
    <mergeCell ref="B3:B5"/>
    <mergeCell ref="B6:C6"/>
    <mergeCell ref="B8:C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16.8515625" defaultRowHeight="12.75"/>
  <cols>
    <col min="1" max="1" width="9.140625" style="0" customWidth="1"/>
    <col min="2" max="2" width="15.0039062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13.57421875" style="0" customWidth="1"/>
    <col min="8" max="8" width="13.7109375" style="0" customWidth="1"/>
  </cols>
  <sheetData>
    <row r="1" spans="1:8" ht="12.75">
      <c r="A1" s="33" t="s">
        <v>43</v>
      </c>
      <c r="B1" s="33"/>
      <c r="C1" s="33"/>
      <c r="D1" s="33"/>
      <c r="E1" s="33"/>
      <c r="F1" s="33"/>
      <c r="G1" s="33"/>
      <c r="H1" s="33"/>
    </row>
    <row r="2" spans="1:8" ht="12.75" customHeight="1">
      <c r="A2" s="34" t="s">
        <v>0</v>
      </c>
      <c r="B2" s="35" t="s">
        <v>17</v>
      </c>
      <c r="C2" s="35" t="s">
        <v>8</v>
      </c>
      <c r="D2" s="35"/>
      <c r="E2" s="35" t="s">
        <v>13</v>
      </c>
      <c r="F2" s="35"/>
      <c r="G2" s="35" t="s">
        <v>18</v>
      </c>
      <c r="H2" s="36" t="s">
        <v>19</v>
      </c>
    </row>
    <row r="3" spans="1:8" ht="12.75">
      <c r="A3" s="34"/>
      <c r="B3" s="35"/>
      <c r="C3" s="6" t="s">
        <v>3</v>
      </c>
      <c r="D3" s="6" t="s">
        <v>20</v>
      </c>
      <c r="E3" s="6" t="s">
        <v>3</v>
      </c>
      <c r="F3" s="6" t="s">
        <v>20</v>
      </c>
      <c r="G3" s="35"/>
      <c r="H3" s="36"/>
    </row>
    <row r="4" spans="1:8" ht="12.75" customHeight="1">
      <c r="A4" s="32" t="s">
        <v>7</v>
      </c>
      <c r="B4" s="5" t="s">
        <v>21</v>
      </c>
      <c r="C4" s="7">
        <v>7</v>
      </c>
      <c r="D4" s="7">
        <v>7</v>
      </c>
      <c r="E4" s="7">
        <v>0</v>
      </c>
      <c r="F4" s="7">
        <v>0</v>
      </c>
      <c r="G4" s="7">
        <f>+C4+E4</f>
        <v>7</v>
      </c>
      <c r="H4" s="8">
        <f>+D4+F4</f>
        <v>7</v>
      </c>
    </row>
    <row r="5" spans="1:8" ht="12.75">
      <c r="A5" s="32"/>
      <c r="B5" s="9" t="s">
        <v>22</v>
      </c>
      <c r="C5" s="10">
        <v>7</v>
      </c>
      <c r="D5" s="10">
        <v>6</v>
      </c>
      <c r="E5" s="10">
        <v>4</v>
      </c>
      <c r="F5" s="10">
        <v>3</v>
      </c>
      <c r="G5" s="10">
        <f>+C5+E5</f>
        <v>11</v>
      </c>
      <c r="H5" s="11">
        <f>+D5+F5</f>
        <v>9</v>
      </c>
    </row>
    <row r="6" spans="1:8" ht="12.75">
      <c r="A6" s="32"/>
      <c r="B6" s="5" t="s">
        <v>23</v>
      </c>
      <c r="C6" s="7">
        <v>1</v>
      </c>
      <c r="D6" s="7">
        <v>1</v>
      </c>
      <c r="E6" s="7">
        <v>2</v>
      </c>
      <c r="F6" s="7">
        <v>2</v>
      </c>
      <c r="G6" s="7">
        <f aca="true" t="shared" si="0" ref="G6:G25">+C6+E6</f>
        <v>3</v>
      </c>
      <c r="H6" s="8">
        <f aca="true" t="shared" si="1" ref="H6:H25">+D6+F6</f>
        <v>3</v>
      </c>
    </row>
    <row r="7" spans="1:8" ht="12.75">
      <c r="A7" s="32"/>
      <c r="B7" s="9" t="s">
        <v>24</v>
      </c>
      <c r="C7" s="10">
        <v>3</v>
      </c>
      <c r="D7" s="10">
        <v>2</v>
      </c>
      <c r="E7" s="10">
        <v>1</v>
      </c>
      <c r="F7" s="10">
        <v>1</v>
      </c>
      <c r="G7" s="10">
        <f t="shared" si="0"/>
        <v>4</v>
      </c>
      <c r="H7" s="11">
        <f t="shared" si="1"/>
        <v>3</v>
      </c>
    </row>
    <row r="8" spans="1:8" ht="12.75">
      <c r="A8" s="32"/>
      <c r="B8" s="5" t="s">
        <v>25</v>
      </c>
      <c r="C8" s="7">
        <v>0</v>
      </c>
      <c r="D8" s="7">
        <v>0</v>
      </c>
      <c r="E8" s="7">
        <v>1</v>
      </c>
      <c r="F8" s="7">
        <v>0</v>
      </c>
      <c r="G8" s="7">
        <f t="shared" si="0"/>
        <v>1</v>
      </c>
      <c r="H8" s="8">
        <f t="shared" si="1"/>
        <v>0</v>
      </c>
    </row>
    <row r="9" spans="1:8" ht="12.75">
      <c r="A9" s="32"/>
      <c r="B9" s="9" t="s">
        <v>26</v>
      </c>
      <c r="C9" s="10">
        <v>0</v>
      </c>
      <c r="D9" s="10">
        <v>0</v>
      </c>
      <c r="E9" s="10">
        <v>1</v>
      </c>
      <c r="F9" s="10">
        <v>0</v>
      </c>
      <c r="G9" s="10">
        <f t="shared" si="0"/>
        <v>1</v>
      </c>
      <c r="H9" s="11">
        <f t="shared" si="1"/>
        <v>0</v>
      </c>
    </row>
    <row r="10" spans="1:8" ht="12.75">
      <c r="A10" s="32"/>
      <c r="B10" s="5" t="s">
        <v>27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8">
        <f t="shared" si="1"/>
        <v>0</v>
      </c>
    </row>
    <row r="11" spans="1:8" ht="12.75">
      <c r="A11" s="32"/>
      <c r="B11" s="9" t="s">
        <v>28</v>
      </c>
      <c r="C11" s="10">
        <v>0</v>
      </c>
      <c r="D11" s="10">
        <v>0</v>
      </c>
      <c r="E11" s="10">
        <v>1</v>
      </c>
      <c r="F11" s="10">
        <v>1</v>
      </c>
      <c r="G11" s="10">
        <f t="shared" si="0"/>
        <v>1</v>
      </c>
      <c r="H11" s="11">
        <f t="shared" si="1"/>
        <v>1</v>
      </c>
    </row>
    <row r="12" spans="1:8" ht="12.75">
      <c r="A12" s="32"/>
      <c r="B12" s="5" t="s">
        <v>29</v>
      </c>
      <c r="C12" s="7">
        <v>1</v>
      </c>
      <c r="D12" s="7">
        <v>1</v>
      </c>
      <c r="E12" s="7">
        <v>2</v>
      </c>
      <c r="F12" s="7">
        <v>2</v>
      </c>
      <c r="G12" s="7">
        <f t="shared" si="0"/>
        <v>3</v>
      </c>
      <c r="H12" s="8">
        <f t="shared" si="1"/>
        <v>3</v>
      </c>
    </row>
    <row r="13" spans="1:8" ht="12.75">
      <c r="A13" s="32"/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1">
        <f t="shared" si="1"/>
        <v>0</v>
      </c>
    </row>
    <row r="14" spans="1:8" ht="12.75">
      <c r="A14" s="32"/>
      <c r="B14" s="5" t="s">
        <v>31</v>
      </c>
      <c r="C14" s="7">
        <v>0</v>
      </c>
      <c r="D14" s="7">
        <v>0</v>
      </c>
      <c r="E14" s="7">
        <v>1</v>
      </c>
      <c r="F14" s="7">
        <v>0</v>
      </c>
      <c r="G14" s="7">
        <f t="shared" si="0"/>
        <v>1</v>
      </c>
      <c r="H14" s="8">
        <f t="shared" si="1"/>
        <v>0</v>
      </c>
    </row>
    <row r="15" spans="1:8" ht="12.75">
      <c r="A15" s="32"/>
      <c r="B15" s="9" t="s">
        <v>32</v>
      </c>
      <c r="C15" s="10">
        <v>0</v>
      </c>
      <c r="D15" s="10">
        <v>0</v>
      </c>
      <c r="E15" s="10">
        <v>1</v>
      </c>
      <c r="F15" s="10">
        <v>1</v>
      </c>
      <c r="G15" s="10">
        <f t="shared" si="0"/>
        <v>1</v>
      </c>
      <c r="H15" s="11">
        <f t="shared" si="1"/>
        <v>1</v>
      </c>
    </row>
    <row r="16" spans="1:8" ht="12.75">
      <c r="A16" s="32"/>
      <c r="B16" s="5" t="s">
        <v>33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8">
        <f t="shared" si="1"/>
        <v>0</v>
      </c>
    </row>
    <row r="17" spans="1:8" ht="12.75">
      <c r="A17" s="32"/>
      <c r="B17" s="9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1">
        <f t="shared" si="1"/>
        <v>0</v>
      </c>
    </row>
    <row r="18" spans="1:8" ht="12.75">
      <c r="A18" s="32"/>
      <c r="B18" s="9" t="s">
        <v>42</v>
      </c>
      <c r="C18" s="10">
        <v>1</v>
      </c>
      <c r="D18" s="10">
        <v>0</v>
      </c>
      <c r="E18" s="10">
        <v>0</v>
      </c>
      <c r="F18" s="10">
        <v>0</v>
      </c>
      <c r="G18" s="10">
        <f t="shared" si="0"/>
        <v>1</v>
      </c>
      <c r="H18" s="11">
        <f t="shared" si="1"/>
        <v>0</v>
      </c>
    </row>
    <row r="19" spans="1:8" ht="12.75">
      <c r="A19" s="32"/>
      <c r="B19" s="9" t="s">
        <v>38</v>
      </c>
      <c r="C19" s="10">
        <v>1</v>
      </c>
      <c r="D19" s="10">
        <v>1</v>
      </c>
      <c r="E19" s="10">
        <v>0</v>
      </c>
      <c r="F19" s="10">
        <v>0</v>
      </c>
      <c r="G19" s="10">
        <f t="shared" si="0"/>
        <v>1</v>
      </c>
      <c r="H19" s="11">
        <f t="shared" si="1"/>
        <v>1</v>
      </c>
    </row>
    <row r="20" spans="1:8" ht="12.75">
      <c r="A20" s="32"/>
      <c r="B20" s="9" t="s">
        <v>41</v>
      </c>
      <c r="C20" s="10">
        <v>1</v>
      </c>
      <c r="D20" s="10">
        <v>1</v>
      </c>
      <c r="E20" s="10">
        <v>0</v>
      </c>
      <c r="F20" s="10">
        <v>0</v>
      </c>
      <c r="G20" s="10">
        <f t="shared" si="0"/>
        <v>1</v>
      </c>
      <c r="H20" s="11">
        <f t="shared" si="1"/>
        <v>1</v>
      </c>
    </row>
    <row r="21" spans="1:8" ht="12.75">
      <c r="A21" s="32"/>
      <c r="B21" s="5" t="s">
        <v>35</v>
      </c>
      <c r="C21" s="7">
        <v>0</v>
      </c>
      <c r="D21" s="7">
        <v>0</v>
      </c>
      <c r="E21" s="7">
        <v>1</v>
      </c>
      <c r="F21" s="7">
        <v>0</v>
      </c>
      <c r="G21" s="7">
        <f t="shared" si="0"/>
        <v>1</v>
      </c>
      <c r="H21" s="8">
        <f t="shared" si="1"/>
        <v>0</v>
      </c>
    </row>
    <row r="22" spans="1:8" ht="12.75">
      <c r="A22" s="32"/>
      <c r="B22" s="5" t="s">
        <v>39</v>
      </c>
      <c r="C22" s="7">
        <v>0</v>
      </c>
      <c r="D22" s="7">
        <v>0</v>
      </c>
      <c r="E22" s="7">
        <v>0</v>
      </c>
      <c r="F22" s="7">
        <v>0</v>
      </c>
      <c r="G22" s="7">
        <f t="shared" si="0"/>
        <v>0</v>
      </c>
      <c r="H22" s="8">
        <f t="shared" si="1"/>
        <v>0</v>
      </c>
    </row>
    <row r="23" spans="1:8" ht="12.75">
      <c r="A23" s="32"/>
      <c r="B23" s="5" t="s">
        <v>37</v>
      </c>
      <c r="C23" s="7">
        <v>2</v>
      </c>
      <c r="D23" s="7">
        <v>2</v>
      </c>
      <c r="E23" s="7">
        <v>0</v>
      </c>
      <c r="F23" s="7">
        <v>0</v>
      </c>
      <c r="G23" s="7">
        <f t="shared" si="0"/>
        <v>2</v>
      </c>
      <c r="H23" s="8">
        <f t="shared" si="1"/>
        <v>2</v>
      </c>
    </row>
    <row r="24" spans="1:8" ht="12.75">
      <c r="A24" s="32"/>
      <c r="B24" s="9" t="s">
        <v>36</v>
      </c>
      <c r="C24" s="10">
        <v>1</v>
      </c>
      <c r="D24" s="10">
        <v>1</v>
      </c>
      <c r="E24" s="10">
        <v>0</v>
      </c>
      <c r="F24" s="10">
        <v>0</v>
      </c>
      <c r="G24" s="10">
        <f t="shared" si="0"/>
        <v>1</v>
      </c>
      <c r="H24" s="11">
        <f t="shared" si="1"/>
        <v>1</v>
      </c>
    </row>
    <row r="25" spans="1:8" ht="12.75" customHeight="1">
      <c r="A25" s="25" t="s">
        <v>15</v>
      </c>
      <c r="B25" s="25"/>
      <c r="C25" s="12">
        <f>SUM(C4:C24)</f>
        <v>25</v>
      </c>
      <c r="D25" s="12">
        <f>SUM(D4:D24)</f>
        <v>22</v>
      </c>
      <c r="E25" s="12">
        <f>SUM(E4:E24)</f>
        <v>15</v>
      </c>
      <c r="F25" s="12">
        <f>SUM(F4:F24)</f>
        <v>10</v>
      </c>
      <c r="G25" s="13">
        <f t="shared" si="0"/>
        <v>40</v>
      </c>
      <c r="H25" s="14">
        <f t="shared" si="1"/>
        <v>32</v>
      </c>
    </row>
    <row r="35" spans="1:8" ht="12.75" customHeight="1">
      <c r="A35" s="26" t="s">
        <v>16</v>
      </c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26"/>
      <c r="D37" s="26"/>
      <c r="E37" s="26"/>
      <c r="F37" s="26"/>
      <c r="G37" s="26"/>
      <c r="H37" s="26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8" ht="12.75">
      <c r="A41" s="26"/>
      <c r="B41" s="26"/>
      <c r="C41" s="26"/>
      <c r="D41" s="26"/>
      <c r="E41" s="26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</sheetData>
  <sheetProtection selectLockedCells="1" selectUnlockedCells="1"/>
  <mergeCells count="10">
    <mergeCell ref="A4:A24"/>
    <mergeCell ref="A25:B25"/>
    <mergeCell ref="A35:H42"/>
    <mergeCell ref="A1:H1"/>
    <mergeCell ref="A2:A3"/>
    <mergeCell ref="B2:B3"/>
    <mergeCell ref="C2:D2"/>
    <mergeCell ref="E2:F2"/>
    <mergeCell ref="G2:G3"/>
    <mergeCell ref="H2:H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amansuri</cp:lastModifiedBy>
  <dcterms:created xsi:type="dcterms:W3CDTF">2013-12-10T11:59:36Z</dcterms:created>
  <dcterms:modified xsi:type="dcterms:W3CDTF">2013-12-10T11:59:36Z</dcterms:modified>
  <cp:category/>
  <cp:version/>
  <cp:contentType/>
  <cp:contentStatus/>
</cp:coreProperties>
</file>