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Minori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<sst xmlns="http://schemas.openxmlformats.org/spreadsheetml/2006/main" count="28" uniqueCount="26">
  <si>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Minori</t>
  </si>
  <si>
    <t>Totale</t>
  </si>
  <si>
    <t>Comuni</t>
  </si>
  <si>
    <t>Bagno a Ripoli</t>
  </si>
  <si>
    <t>Barberino</t>
  </si>
  <si>
    <t>Figline</t>
  </si>
  <si>
    <t>Greve</t>
  </si>
  <si>
    <t>Impruneta</t>
  </si>
  <si>
    <t>Incisa</t>
  </si>
  <si>
    <t>Pelago</t>
  </si>
  <si>
    <t>Pontassieve</t>
  </si>
  <si>
    <t>Reggello</t>
  </si>
  <si>
    <t>Rignano</t>
  </si>
  <si>
    <t>Rufina</t>
  </si>
  <si>
    <t>San Casciano</t>
  </si>
  <si>
    <t>Tavarnelle</t>
  </si>
  <si>
    <t>Classi di età</t>
  </si>
  <si>
    <t>Totale stranieri</t>
  </si>
  <si>
    <t>% Minori</t>
  </si>
  <si>
    <t>0-5</t>
  </si>
  <si>
    <t xml:space="preserve">Suddivisione per fasce di età minori stranieri nell'area Firenze Sud Est </t>
  </si>
  <si>
    <t>15-17</t>
  </si>
  <si>
    <t>6-14</t>
  </si>
  <si>
    <t xml:space="preserve">Londa </t>
  </si>
  <si>
    <t xml:space="preserve">San Godenzo </t>
  </si>
  <si>
    <t>Minori stranieri residenti in ciascun Comune nel 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</si>
</sst>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[$-410]dddd\ d\ mmmm\ yyyy"/>
    <numFmt numFmtId="168" formatCode="h\.mm\.ss"/>
    <numFmt numFmtId="169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sz val="9.2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32" borderId="10" xfId="48" applyNumberFormat="1" applyFont="1" applyFill="1" applyBorder="1" applyAlignment="1">
      <alignment horizontal="center" vertical="center" shrinkToFit="1"/>
    </xf>
    <xf numFmtId="164" fontId="3" fillId="32" borderId="11" xfId="0" applyNumberFormat="1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164" fontId="3" fillId="32" borderId="11" xfId="0" applyNumberFormat="1" applyFont="1" applyFill="1" applyBorder="1" applyAlignment="1">
      <alignment horizontal="center" vertical="center" wrapText="1" shrinkToFit="1"/>
    </xf>
    <xf numFmtId="164" fontId="2" fillId="33" borderId="15" xfId="0" applyNumberFormat="1" applyFont="1" applyFill="1" applyBorder="1" applyAlignment="1">
      <alignment horizontal="center" vertical="center" wrapText="1" shrinkToFit="1"/>
    </xf>
    <xf numFmtId="166" fontId="2" fillId="33" borderId="16" xfId="48" applyNumberFormat="1" applyFont="1" applyFill="1" applyBorder="1" applyAlignment="1">
      <alignment horizontal="center" vertical="center" shrinkToFit="1"/>
    </xf>
    <xf numFmtId="165" fontId="5" fillId="34" borderId="17" xfId="0" applyNumberFormat="1" applyFont="1" applyFill="1" applyBorder="1" applyAlignment="1">
      <alignment horizontal="center" vertical="center" shrinkToFit="1"/>
    </xf>
    <xf numFmtId="165" fontId="3" fillId="32" borderId="0" xfId="0" applyNumberFormat="1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164" fontId="2" fillId="33" borderId="15" xfId="0" applyNumberFormat="1" applyFont="1" applyFill="1" applyBorder="1" applyAlignment="1">
      <alignment horizontal="center" vertical="center" wrapText="1" shrinkToFit="1"/>
    </xf>
    <xf numFmtId="164" fontId="2" fillId="33" borderId="17" xfId="0" applyNumberFormat="1" applyFont="1" applyFill="1" applyBorder="1" applyAlignment="1">
      <alignment horizontal="center" vertical="center" wrapText="1" shrinkToFit="1"/>
    </xf>
    <xf numFmtId="165" fontId="2" fillId="33" borderId="17" xfId="0" applyNumberFormat="1" applyFont="1" applyFill="1" applyBorder="1" applyAlignment="1">
      <alignment horizontal="center" vertical="center" shrinkToFit="1"/>
    </xf>
    <xf numFmtId="165" fontId="2" fillId="33" borderId="16" xfId="0" applyNumberFormat="1" applyFont="1" applyFill="1" applyBorder="1" applyAlignment="1">
      <alignment horizontal="center" vertical="center" shrinkToFit="1"/>
    </xf>
    <xf numFmtId="164" fontId="3" fillId="32" borderId="11" xfId="0" applyNumberFormat="1" applyFont="1" applyFill="1" applyBorder="1" applyAlignment="1">
      <alignment horizontal="center" vertical="center" wrapText="1" shrinkToFit="1"/>
    </xf>
    <xf numFmtId="164" fontId="3" fillId="32" borderId="0" xfId="0" applyNumberFormat="1" applyFont="1" applyFill="1" applyBorder="1" applyAlignment="1">
      <alignment horizontal="center" vertical="center" wrapText="1" shrinkToFit="1"/>
    </xf>
    <xf numFmtId="165" fontId="3" fillId="32" borderId="0" xfId="0" applyNumberFormat="1" applyFont="1" applyFill="1" applyBorder="1" applyAlignment="1">
      <alignment horizontal="center" vertical="center" shrinkToFit="1"/>
    </xf>
    <xf numFmtId="49" fontId="3" fillId="32" borderId="11" xfId="0" applyNumberFormat="1" applyFont="1" applyFill="1" applyBorder="1" applyAlignment="1">
      <alignment horizontal="center" vertical="center" wrapText="1" shrinkToFit="1"/>
    </xf>
    <xf numFmtId="49" fontId="3" fillId="32" borderId="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minori
 su totale stranieri residenti in ciascun Comune nel 2013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5925"/>
          <c:w val="0.969"/>
          <c:h val="0.71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Minori!$A$4:$A$19</c:f>
              <c:strCache/>
            </c:strRef>
          </c:cat>
          <c:val>
            <c:numRef>
              <c:f>Minori!$D$4:$D$19</c:f>
              <c:numCache/>
            </c:numRef>
          </c:val>
          <c:shape val="cylinder"/>
        </c:ser>
        <c:gapWidth val="0"/>
        <c:gapDepth val="0"/>
        <c:shape val="cylinder"/>
        <c:axId val="45967790"/>
        <c:axId val="11056927"/>
      </c:bar3D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1056927"/>
        <c:crosses val="autoZero"/>
        <c:auto val="1"/>
        <c:lblOffset val="100"/>
        <c:tickLblSkip val="1"/>
        <c:noMultiLvlLbl val="0"/>
      </c:catAx>
      <c:valAx>
        <c:axId val="11056927"/>
        <c:scaling>
          <c:orientation val="minMax"/>
        </c:scaling>
        <c:axPos val="l"/>
        <c:delete val="1"/>
        <c:majorTickMark val="out"/>
        <c:minorTickMark val="none"/>
        <c:tickLblPos val="nextTo"/>
        <c:crossAx val="459677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Suddivisione % per fasce di età minori stranieri nell'area Firenze Sud Est 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7225"/>
          <c:w val="0.76725"/>
          <c:h val="0.73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Minori!$A$24:$B$26</c:f>
              <c:multiLvlStrCache/>
            </c:multiLvlStrRef>
          </c:cat>
          <c:val>
            <c:numRef>
              <c:f>Minori!$C$24:$C$26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42975"/>
          <c:w val="0.079"/>
          <c:h val="0.2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15</xdr:col>
      <xdr:colOff>19050</xdr:colOff>
      <xdr:row>18</xdr:row>
      <xdr:rowOff>190500</xdr:rowOff>
    </xdr:to>
    <xdr:graphicFrame>
      <xdr:nvGraphicFramePr>
        <xdr:cNvPr id="1" name="Grafico 4"/>
        <xdr:cNvGraphicFramePr/>
      </xdr:nvGraphicFramePr>
      <xdr:xfrm>
        <a:off x="2409825" y="0"/>
        <a:ext cx="64865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19</xdr:row>
      <xdr:rowOff>152400</xdr:rowOff>
    </xdr:from>
    <xdr:to>
      <xdr:col>15</xdr:col>
      <xdr:colOff>28575</xdr:colOff>
      <xdr:row>36</xdr:row>
      <xdr:rowOff>161925</xdr:rowOff>
    </xdr:to>
    <xdr:graphicFrame>
      <xdr:nvGraphicFramePr>
        <xdr:cNvPr id="2" name="Grafico 5"/>
        <xdr:cNvGraphicFramePr/>
      </xdr:nvGraphicFramePr>
      <xdr:xfrm>
        <a:off x="2438400" y="3790950"/>
        <a:ext cx="64674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zoomScalePageLayoutView="0" workbookViewId="0" topLeftCell="A1">
      <selection activeCell="A4" sqref="A4:D18"/>
    </sheetView>
  </sheetViews>
  <sheetFormatPr defaultColWidth="9.140625" defaultRowHeight="15"/>
  <cols>
    <col min="1" max="1" width="11.28125" style="0" customWidth="1"/>
    <col min="2" max="2" width="11.00390625" style="0" customWidth="1"/>
    <col min="3" max="3" width="5.57421875" style="0" customWidth="1"/>
    <col min="4" max="4" width="7.00390625" style="0" customWidth="1"/>
    <col min="5" max="5" width="6.8515625" style="0" customWidth="1"/>
  </cols>
  <sheetData>
    <row r="1" spans="1:9" ht="15" customHeight="1">
      <c r="A1" s="12" t="s">
        <v>25</v>
      </c>
      <c r="B1" s="13"/>
      <c r="C1" s="13"/>
      <c r="D1" s="14"/>
      <c r="E1" s="1"/>
      <c r="F1" s="1"/>
      <c r="G1" s="1"/>
      <c r="H1" s="1"/>
      <c r="I1" s="1"/>
    </row>
    <row r="2" spans="1:9" ht="15.75" thickBot="1">
      <c r="A2" s="15"/>
      <c r="B2" s="16"/>
      <c r="C2" s="16"/>
      <c r="D2" s="17"/>
      <c r="E2" s="1"/>
      <c r="F2" s="1"/>
      <c r="G2" s="1"/>
      <c r="H2" s="1"/>
      <c r="I2" s="1"/>
    </row>
    <row r="3" spans="1:9" ht="15">
      <c r="A3" s="4" t="s">
        <v>2</v>
      </c>
      <c r="B3" s="5" t="s">
        <v>17</v>
      </c>
      <c r="C3" s="5" t="s">
        <v>0</v>
      </c>
      <c r="D3" s="6" t="s">
        <v>18</v>
      </c>
      <c r="E3" s="1"/>
      <c r="F3" s="1"/>
      <c r="G3" s="1"/>
      <c r="H3" s="1"/>
      <c r="I3" s="1"/>
    </row>
    <row r="4" spans="1:9" ht="15">
      <c r="A4" s="3" t="s">
        <v>3</v>
      </c>
      <c r="B4" s="11">
        <v>1812</v>
      </c>
      <c r="C4" s="11">
        <f>97+150+49</f>
        <v>296</v>
      </c>
      <c r="D4" s="2">
        <f aca="true" t="shared" si="0" ref="D4:D19">+C4/B4</f>
        <v>0.16335540838852097</v>
      </c>
      <c r="E4" s="1"/>
      <c r="F4" s="1"/>
      <c r="G4" s="1"/>
      <c r="H4" s="1"/>
      <c r="I4" s="1"/>
    </row>
    <row r="5" spans="1:9" ht="15">
      <c r="A5" s="7" t="s">
        <v>4</v>
      </c>
      <c r="B5" s="11">
        <v>362</v>
      </c>
      <c r="C5" s="11">
        <f>20+37+16</f>
        <v>73</v>
      </c>
      <c r="D5" s="2">
        <f t="shared" si="0"/>
        <v>0.20165745856353592</v>
      </c>
      <c r="E5" s="1"/>
      <c r="F5" s="1"/>
      <c r="G5" s="1"/>
      <c r="H5" s="1"/>
      <c r="I5" s="1"/>
    </row>
    <row r="6" spans="1:9" ht="15">
      <c r="A6" s="7" t="s">
        <v>5</v>
      </c>
      <c r="B6" s="11">
        <v>1841</v>
      </c>
      <c r="C6" s="11">
        <f>163+202+59</f>
        <v>424</v>
      </c>
      <c r="D6" s="2">
        <f t="shared" si="0"/>
        <v>0.23030961434003258</v>
      </c>
      <c r="E6" s="1"/>
      <c r="F6" s="1"/>
      <c r="G6" s="1"/>
      <c r="H6" s="1"/>
      <c r="I6" s="1"/>
    </row>
    <row r="7" spans="1:9" ht="15">
      <c r="A7" s="7" t="s">
        <v>6</v>
      </c>
      <c r="B7" s="11">
        <v>1794</v>
      </c>
      <c r="C7" s="11">
        <f>122+211+49</f>
        <v>382</v>
      </c>
      <c r="D7" s="2">
        <f t="shared" si="0"/>
        <v>0.2129319955406912</v>
      </c>
      <c r="E7" s="1"/>
      <c r="F7" s="1"/>
      <c r="G7" s="1"/>
      <c r="H7" s="1"/>
      <c r="I7" s="1"/>
    </row>
    <row r="8" spans="1:9" ht="15">
      <c r="A8" s="7" t="s">
        <v>7</v>
      </c>
      <c r="B8" s="11">
        <v>1395</v>
      </c>
      <c r="C8" s="11">
        <f>91+154+55</f>
        <v>300</v>
      </c>
      <c r="D8" s="2">
        <f t="shared" si="0"/>
        <v>0.21505376344086022</v>
      </c>
      <c r="E8" s="1"/>
      <c r="F8" s="1"/>
      <c r="G8" s="1"/>
      <c r="H8" s="1"/>
      <c r="I8" s="1"/>
    </row>
    <row r="9" spans="1:9" ht="15">
      <c r="A9" s="7" t="s">
        <v>8</v>
      </c>
      <c r="B9" s="11">
        <v>714</v>
      </c>
      <c r="C9" s="11">
        <f>48+78+20</f>
        <v>146</v>
      </c>
      <c r="D9" s="2">
        <f t="shared" si="0"/>
        <v>0.20448179271708683</v>
      </c>
      <c r="E9" s="1"/>
      <c r="F9" s="1"/>
      <c r="G9" s="1"/>
      <c r="H9" s="1"/>
      <c r="I9" s="1"/>
    </row>
    <row r="10" spans="1:9" ht="15">
      <c r="A10" s="7" t="s">
        <v>23</v>
      </c>
      <c r="B10" s="11">
        <v>137</v>
      </c>
      <c r="C10" s="11">
        <f>8+11+8</f>
        <v>27</v>
      </c>
      <c r="D10" s="2">
        <f t="shared" si="0"/>
        <v>0.19708029197080293</v>
      </c>
      <c r="E10" s="1"/>
      <c r="F10" s="1"/>
      <c r="G10" s="1"/>
      <c r="H10" s="1"/>
      <c r="I10" s="1"/>
    </row>
    <row r="11" spans="1:9" ht="15">
      <c r="A11" s="7" t="s">
        <v>9</v>
      </c>
      <c r="B11" s="11">
        <v>459</v>
      </c>
      <c r="C11" s="11">
        <f>25+35+7</f>
        <v>67</v>
      </c>
      <c r="D11" s="2">
        <f t="shared" si="0"/>
        <v>0.14596949891067537</v>
      </c>
      <c r="E11" s="1"/>
      <c r="F11" s="1"/>
      <c r="G11" s="1"/>
      <c r="H11" s="1"/>
      <c r="I11" s="1"/>
    </row>
    <row r="12" spans="1:9" ht="15">
      <c r="A12" s="3" t="s">
        <v>10</v>
      </c>
      <c r="B12" s="11">
        <v>1780</v>
      </c>
      <c r="C12" s="11">
        <f>129+168+48</f>
        <v>345</v>
      </c>
      <c r="D12" s="2">
        <f t="shared" si="0"/>
        <v>0.19382022471910113</v>
      </c>
      <c r="E12" s="1"/>
      <c r="F12" s="1"/>
      <c r="G12" s="1"/>
      <c r="H12" s="1"/>
      <c r="I12" s="1"/>
    </row>
    <row r="13" spans="1:9" ht="15">
      <c r="A13" s="7" t="s">
        <v>11</v>
      </c>
      <c r="B13" s="11">
        <v>932</v>
      </c>
      <c r="C13" s="11">
        <f>50+97+33</f>
        <v>180</v>
      </c>
      <c r="D13" s="2">
        <f t="shared" si="0"/>
        <v>0.19313304721030042</v>
      </c>
      <c r="E13" s="1"/>
      <c r="F13" s="1"/>
      <c r="G13" s="1"/>
      <c r="H13" s="1"/>
      <c r="I13" s="1"/>
    </row>
    <row r="14" spans="1:9" ht="15">
      <c r="A14" s="7" t="s">
        <v>12</v>
      </c>
      <c r="B14" s="11">
        <v>652</v>
      </c>
      <c r="C14" s="11">
        <f>55+69+22</f>
        <v>146</v>
      </c>
      <c r="D14" s="2">
        <f t="shared" si="0"/>
        <v>0.22392638036809817</v>
      </c>
      <c r="E14" s="1"/>
      <c r="F14" s="1"/>
      <c r="G14" s="1"/>
      <c r="H14" s="1"/>
      <c r="I14" s="1"/>
    </row>
    <row r="15" spans="1:9" ht="15">
      <c r="A15" s="7" t="s">
        <v>13</v>
      </c>
      <c r="B15" s="11">
        <v>515</v>
      </c>
      <c r="C15" s="11">
        <f>54+40+11</f>
        <v>105</v>
      </c>
      <c r="D15" s="2">
        <f t="shared" si="0"/>
        <v>0.20388349514563106</v>
      </c>
      <c r="E15" s="1"/>
      <c r="F15" s="1"/>
      <c r="G15" s="1"/>
      <c r="H15" s="1"/>
      <c r="I15" s="1"/>
    </row>
    <row r="16" spans="1:9" ht="15">
      <c r="A16" s="7" t="s">
        <v>14</v>
      </c>
      <c r="B16" s="11">
        <v>1422</v>
      </c>
      <c r="C16" s="11">
        <f>79+138+41</f>
        <v>258</v>
      </c>
      <c r="D16" s="2">
        <f t="shared" si="0"/>
        <v>0.18143459915611815</v>
      </c>
      <c r="E16" s="1"/>
      <c r="F16" s="1"/>
      <c r="G16" s="1"/>
      <c r="H16" s="1"/>
      <c r="I16" s="1"/>
    </row>
    <row r="17" spans="1:9" ht="15">
      <c r="A17" s="7" t="s">
        <v>24</v>
      </c>
      <c r="B17" s="11">
        <v>87</v>
      </c>
      <c r="C17" s="11">
        <f>4+7+1</f>
        <v>12</v>
      </c>
      <c r="D17" s="2">
        <f t="shared" si="0"/>
        <v>0.13793103448275862</v>
      </c>
      <c r="E17" s="1"/>
      <c r="F17" s="1"/>
      <c r="G17" s="1"/>
      <c r="H17" s="1"/>
      <c r="I17" s="1"/>
    </row>
    <row r="18" spans="1:9" ht="15">
      <c r="A18" s="7" t="s">
        <v>15</v>
      </c>
      <c r="B18" s="11">
        <v>846</v>
      </c>
      <c r="C18" s="11">
        <f>57+86+22</f>
        <v>165</v>
      </c>
      <c r="D18" s="2">
        <f t="shared" si="0"/>
        <v>0.1950354609929078</v>
      </c>
      <c r="E18" s="1"/>
      <c r="F18" s="1"/>
      <c r="G18" s="1"/>
      <c r="H18" s="1"/>
      <c r="I18" s="1"/>
    </row>
    <row r="19" spans="1:9" ht="15.75" thickBot="1">
      <c r="A19" s="8" t="s">
        <v>1</v>
      </c>
      <c r="B19" s="10">
        <f>SUM(B4:B18)</f>
        <v>14748</v>
      </c>
      <c r="C19" s="10">
        <f>SUM(C4:C18)</f>
        <v>2926</v>
      </c>
      <c r="D19" s="9">
        <f t="shared" si="0"/>
        <v>0.19839978302142663</v>
      </c>
      <c r="E19" s="1"/>
      <c r="F19" s="1"/>
      <c r="G19" s="1"/>
      <c r="H19" s="1"/>
      <c r="I19" s="1"/>
    </row>
    <row r="20" spans="1:10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6" ht="15" customHeight="1">
      <c r="A21" s="12" t="s">
        <v>20</v>
      </c>
      <c r="B21" s="13"/>
      <c r="C21" s="13"/>
      <c r="D21" s="14"/>
      <c r="E21" s="1"/>
      <c r="F21" s="1"/>
    </row>
    <row r="22" spans="1:6" ht="15.75" thickBot="1">
      <c r="A22" s="15"/>
      <c r="B22" s="16"/>
      <c r="C22" s="16"/>
      <c r="D22" s="17"/>
      <c r="E22" s="1"/>
      <c r="F22" s="1"/>
    </row>
    <row r="23" spans="1:6" ht="15">
      <c r="A23" s="18" t="s">
        <v>16</v>
      </c>
      <c r="B23" s="19"/>
      <c r="C23" s="19" t="s">
        <v>0</v>
      </c>
      <c r="D23" s="20"/>
      <c r="E23" s="1"/>
      <c r="F23" s="1"/>
    </row>
    <row r="24" spans="1:6" ht="15">
      <c r="A24" s="25" t="s">
        <v>19</v>
      </c>
      <c r="B24" s="26"/>
      <c r="C24" s="27">
        <v>1002</v>
      </c>
      <c r="D24" s="27"/>
      <c r="E24" s="1"/>
      <c r="F24" s="1"/>
    </row>
    <row r="25" spans="1:6" ht="15">
      <c r="A25" s="28" t="s">
        <v>22</v>
      </c>
      <c r="B25" s="29"/>
      <c r="C25" s="27">
        <v>1483</v>
      </c>
      <c r="D25" s="27"/>
      <c r="E25" s="1"/>
      <c r="F25" s="1"/>
    </row>
    <row r="26" spans="1:6" ht="15">
      <c r="A26" s="25" t="s">
        <v>21</v>
      </c>
      <c r="B26" s="26"/>
      <c r="C26" s="27">
        <v>441</v>
      </c>
      <c r="D26" s="27"/>
      <c r="E26" s="1"/>
      <c r="F26" s="1"/>
    </row>
    <row r="27" spans="1:6" ht="15.75" thickBot="1">
      <c r="A27" s="21" t="s">
        <v>1</v>
      </c>
      <c r="B27" s="22"/>
      <c r="C27" s="23">
        <f>SUM(C24:D26)</f>
        <v>2926</v>
      </c>
      <c r="D27" s="24"/>
      <c r="E27" s="1"/>
      <c r="F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2">
    <mergeCell ref="A26:B26"/>
    <mergeCell ref="C26:D26"/>
    <mergeCell ref="A1:D2"/>
    <mergeCell ref="A23:B23"/>
    <mergeCell ref="C23:D23"/>
    <mergeCell ref="A21:D22"/>
    <mergeCell ref="A27:B27"/>
    <mergeCell ref="C27:D27"/>
    <mergeCell ref="A24:B24"/>
    <mergeCell ref="C24:D24"/>
    <mergeCell ref="A25:B25"/>
    <mergeCell ref="C25:D2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2008-03-17T08:41:12Z</cp:lastPrinted>
  <dcterms:created xsi:type="dcterms:W3CDTF">2006-09-25T09:17:32Z</dcterms:created>
  <dcterms:modified xsi:type="dcterms:W3CDTF">2015-01-13T11:30:46Z</dcterms:modified>
  <cp:category/>
  <cp:version/>
  <cp:contentType/>
  <cp:contentStatus/>
</cp:coreProperties>
</file>