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565" windowHeight="5790" activeTab="0"/>
  </bookViews>
  <sheets>
    <sheet name="Presenze per Comune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<sst xmlns="http://schemas.openxmlformats.org/spreadsheetml/2006/main" count="95" uniqueCount="46">
  <si>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ORDINE</t>
  </si>
  <si>
    <t>Infanzia</t>
  </si>
  <si>
    <t>Primaria</t>
  </si>
  <si>
    <t>Secondaria 1°</t>
  </si>
  <si>
    <t>Secondaria 2°</t>
  </si>
  <si>
    <t>Stranieri</t>
  </si>
  <si>
    <t>Italiani</t>
  </si>
  <si>
    <t>Frequentanti</t>
  </si>
  <si>
    <t>% Stranieri</t>
  </si>
  <si>
    <t>COMUNE</t>
  </si>
  <si>
    <t>Totale Zona Fiorentina Sud-Est</t>
  </si>
  <si>
    <t>Pontassieve Totale</t>
  </si>
  <si>
    <t>Bagno a Ripoli Totale</t>
  </si>
  <si>
    <t>Reggello Totale</t>
  </si>
  <si>
    <t>Rignano Totale</t>
  </si>
  <si>
    <t>Rufina Totale</t>
  </si>
  <si>
    <t>Greve Totale</t>
  </si>
  <si>
    <t>San Casciano Totale</t>
  </si>
  <si>
    <t>Impruneta Totale</t>
  </si>
  <si>
    <t>Pelago Totale</t>
  </si>
  <si>
    <t xml:space="preserve">Greve </t>
  </si>
  <si>
    <t xml:space="preserve">Rignano </t>
  </si>
  <si>
    <t xml:space="preserve">Pelago </t>
  </si>
  <si>
    <t xml:space="preserve">San Casciano </t>
  </si>
  <si>
    <t xml:space="preserve">Reggello </t>
  </si>
  <si>
    <t xml:space="preserve">Rufina </t>
  </si>
  <si>
    <t xml:space="preserve">Pontassieve </t>
  </si>
  <si>
    <t xml:space="preserve">Bagno a Ripoli </t>
  </si>
  <si>
    <t>Totale</t>
  </si>
  <si>
    <t>Londa  Totale</t>
  </si>
  <si>
    <t>San Godenzo Totale</t>
  </si>
  <si>
    <t xml:space="preserve">San Godenzo </t>
  </si>
  <si>
    <t xml:space="preserve">Londa </t>
  </si>
  <si>
    <t xml:space="preserve">Reggello  </t>
  </si>
  <si>
    <t xml:space="preserve">Greve  </t>
  </si>
  <si>
    <t xml:space="preserve">Bagno a Ripoli  </t>
  </si>
  <si>
    <t xml:space="preserve">San Godenzo  </t>
  </si>
  <si>
    <t>Figline -Incisa Valdarno</t>
  </si>
  <si>
    <t xml:space="preserve">Impruneta </t>
  </si>
  <si>
    <t>Figline-Incisa Valdarno*</t>
  </si>
  <si>
    <t>Figline-Incisa Totale</t>
  </si>
  <si>
    <t>Tavarnelle-Barberino Totale</t>
  </si>
  <si>
    <t>Alunni stranieri per Comune e ordine di scuola nella zona socio sanitaria Fiorentina Sud-Est a.s. 2019-2020</t>
  </si>
  <si>
    <t>Alunni stranieri per Comune nella zona socio sanitaria Fiorentina Sud-Est a.s. 2019-2020</t>
  </si>
  <si>
    <t>Barberino Tavarnelle</t>
  </si>
  <si>
    <r>
      <t xml:space="preserve">Barberino Tavarnelle 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</si>
</sst>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  <numFmt numFmtId="167" formatCode="_-* #,##0.00_-;\-* #,##0.00_-;_-* \-??_-;_-@_-"/>
    <numFmt numFmtId="168" formatCode="_-* #,##0_-;\-* #,##0_-;_-* \-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166" fontId="3" fillId="33" borderId="16" xfId="45" applyNumberFormat="1" applyFont="1" applyFill="1" applyBorder="1" applyAlignment="1">
      <alignment horizontal="center" vertical="center"/>
    </xf>
    <xf numFmtId="165" fontId="3" fillId="33" borderId="17" xfId="0" applyNumberFormat="1" applyFont="1" applyFill="1" applyBorder="1" applyAlignment="1">
      <alignment horizontal="center" vertical="center"/>
    </xf>
    <xf numFmtId="166" fontId="4" fillId="34" borderId="16" xfId="45" applyNumberFormat="1" applyFont="1" applyFill="1" applyBorder="1" applyAlignment="1">
      <alignment horizontal="center" vertical="center"/>
    </xf>
    <xf numFmtId="165" fontId="4" fillId="35" borderId="17" xfId="0" applyNumberFormat="1" applyFont="1" applyFill="1" applyBorder="1" applyAlignment="1">
      <alignment horizontal="center" vertical="center"/>
    </xf>
    <xf numFmtId="165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66" fontId="3" fillId="33" borderId="19" xfId="45" applyNumberFormat="1" applyFont="1" applyFill="1" applyBorder="1" applyAlignment="1">
      <alignment horizontal="center" vertical="center"/>
    </xf>
    <xf numFmtId="166" fontId="3" fillId="33" borderId="14" xfId="45" applyNumberFormat="1" applyFont="1" applyFill="1" applyBorder="1" applyAlignment="1">
      <alignment horizontal="center" vertical="center"/>
    </xf>
    <xf numFmtId="165" fontId="3" fillId="33" borderId="15" xfId="0" applyNumberFormat="1" applyFont="1" applyFill="1" applyBorder="1" applyAlignment="1">
      <alignment horizontal="center" vertical="center"/>
    </xf>
    <xf numFmtId="165" fontId="4" fillId="35" borderId="16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66" fontId="4" fillId="34" borderId="19" xfId="45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165" fontId="4" fillId="34" borderId="16" xfId="45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5" fontId="3" fillId="33" borderId="16" xfId="45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2" fillId="36" borderId="23" xfId="45" applyNumberFormat="1" applyFont="1" applyFill="1" applyBorder="1" applyAlignment="1">
      <alignment horizontal="center" vertical="center"/>
    </xf>
    <xf numFmtId="165" fontId="4" fillId="37" borderId="24" xfId="0" applyNumberFormat="1" applyFont="1" applyFill="1" applyBorder="1" applyAlignment="1">
      <alignment horizontal="center" vertical="center"/>
    </xf>
    <xf numFmtId="165" fontId="4" fillId="34" borderId="19" xfId="45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5" fontId="4" fillId="35" borderId="18" xfId="0" applyNumberFormat="1" applyFont="1" applyFill="1" applyBorder="1" applyAlignment="1">
      <alignment horizontal="center" vertical="center"/>
    </xf>
    <xf numFmtId="165" fontId="4" fillId="38" borderId="17" xfId="0" applyNumberFormat="1" applyFont="1" applyFill="1" applyBorder="1" applyAlignment="1">
      <alignment horizontal="center" vertical="center"/>
    </xf>
    <xf numFmtId="165" fontId="4" fillId="34" borderId="18" xfId="45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2" fillId="36" borderId="27" xfId="0" applyFont="1" applyFill="1" applyBorder="1" applyAlignment="1">
      <alignment vertical="center"/>
    </xf>
    <xf numFmtId="166" fontId="3" fillId="0" borderId="0" xfId="45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166" fontId="7" fillId="39" borderId="16" xfId="45" applyNumberFormat="1" applyFont="1" applyFill="1" applyBorder="1" applyAlignment="1">
      <alignment horizontal="center" vertical="center"/>
    </xf>
    <xf numFmtId="0" fontId="7" fillId="40" borderId="28" xfId="0" applyNumberFormat="1" applyFont="1" applyFill="1" applyBorder="1" applyAlignment="1">
      <alignment/>
    </xf>
    <xf numFmtId="168" fontId="7" fillId="40" borderId="28" xfId="0" applyNumberFormat="1" applyFont="1" applyFill="1" applyBorder="1" applyAlignment="1">
      <alignment/>
    </xf>
    <xf numFmtId="0" fontId="2" fillId="41" borderId="29" xfId="0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0" fontId="2" fillId="41" borderId="32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alunni stranieri sul totale della popolazione scolastica per Comune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6325"/>
          <c:w val="0.7475"/>
          <c:h val="0.91825"/>
        </c:manualLayout>
      </c:layout>
      <c:bar3DChart>
        <c:barDir val="col"/>
        <c:grouping val="clustered"/>
        <c:varyColors val="1"/>
        <c:ser>
          <c:idx val="3"/>
          <c:order val="0"/>
          <c:tx>
            <c:strRef>
              <c:f>'Presenze per Comune'!$L$3</c:f>
              <c:strCache>
                <c:ptCount val="1"/>
                <c:pt idx="0">
                  <c:v>% Stranieri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Comune'!$H$4:$H$16</c:f>
              <c:strCache/>
            </c:strRef>
          </c:cat>
          <c:val>
            <c:numRef>
              <c:f>'Presenze per Comune'!$L$4:$L$16</c:f>
              <c:numCache/>
            </c:numRef>
          </c:val>
          <c:shape val="box"/>
        </c:ser>
        <c:shape val="box"/>
        <c:axId val="27688834"/>
        <c:axId val="47872915"/>
      </c:bar3D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8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78075"/>
          <c:y val="0.27925"/>
          <c:w val="0.2105"/>
          <c:h val="0.48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18</xdr:row>
      <xdr:rowOff>161925</xdr:rowOff>
    </xdr:from>
    <xdr:to>
      <xdr:col>16</xdr:col>
      <xdr:colOff>571500</xdr:colOff>
      <xdr:row>49</xdr:row>
      <xdr:rowOff>38100</xdr:rowOff>
    </xdr:to>
    <xdr:graphicFrame>
      <xdr:nvGraphicFramePr>
        <xdr:cNvPr id="1" name="Grafico 3"/>
        <xdr:cNvGraphicFramePr/>
      </xdr:nvGraphicFramePr>
      <xdr:xfrm>
        <a:off x="4581525" y="3800475"/>
        <a:ext cx="6734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34">
      <selection activeCell="O11" sqref="O11"/>
    </sheetView>
  </sheetViews>
  <sheetFormatPr defaultColWidth="9.140625" defaultRowHeight="15"/>
  <cols>
    <col min="1" max="1" width="11.8515625" style="0" bestFit="1" customWidth="1"/>
    <col min="2" max="2" width="13.140625" style="0" customWidth="1"/>
    <col min="3" max="3" width="7.7109375" style="0" bestFit="1" customWidth="1"/>
    <col min="4" max="5" width="11.00390625" style="0" bestFit="1" customWidth="1"/>
    <col min="6" max="6" width="9.7109375" style="0" bestFit="1" customWidth="1"/>
    <col min="8" max="8" width="12.57421875" style="0" customWidth="1"/>
    <col min="11" max="11" width="11.00390625" style="0" bestFit="1" customWidth="1"/>
  </cols>
  <sheetData>
    <row r="1" spans="1:12" ht="15" customHeight="1">
      <c r="A1" s="45" t="s">
        <v>42</v>
      </c>
      <c r="B1" s="46"/>
      <c r="C1" s="46"/>
      <c r="D1" s="46"/>
      <c r="E1" s="46"/>
      <c r="F1" s="46"/>
      <c r="H1" s="45" t="s">
        <v>43</v>
      </c>
      <c r="I1" s="46"/>
      <c r="J1" s="46"/>
      <c r="K1" s="46"/>
      <c r="L1" s="47"/>
    </row>
    <row r="2" spans="1:12" ht="15.75" thickBot="1">
      <c r="A2" s="48"/>
      <c r="B2" s="49"/>
      <c r="C2" s="49"/>
      <c r="D2" s="49"/>
      <c r="E2" s="49"/>
      <c r="F2" s="49"/>
      <c r="H2" s="48"/>
      <c r="I2" s="49"/>
      <c r="J2" s="49"/>
      <c r="K2" s="49"/>
      <c r="L2" s="50"/>
    </row>
    <row r="3" spans="1:12" ht="15">
      <c r="A3" s="1" t="s">
        <v>9</v>
      </c>
      <c r="B3" s="2" t="s">
        <v>0</v>
      </c>
      <c r="C3" s="2" t="s">
        <v>5</v>
      </c>
      <c r="D3" s="2" t="s">
        <v>6</v>
      </c>
      <c r="E3" s="2" t="s">
        <v>7</v>
      </c>
      <c r="F3" s="3" t="s">
        <v>8</v>
      </c>
      <c r="H3" s="4" t="s">
        <v>9</v>
      </c>
      <c r="I3" s="5" t="s">
        <v>5</v>
      </c>
      <c r="J3" s="5" t="s">
        <v>6</v>
      </c>
      <c r="K3" s="5" t="s">
        <v>7</v>
      </c>
      <c r="L3" s="6" t="s">
        <v>8</v>
      </c>
    </row>
    <row r="4" spans="1:12" ht="15">
      <c r="A4" s="51" t="s">
        <v>35</v>
      </c>
      <c r="B4" s="7" t="s">
        <v>1</v>
      </c>
      <c r="C4" s="8">
        <v>46</v>
      </c>
      <c r="D4" s="8">
        <v>344</v>
      </c>
      <c r="E4" s="8">
        <f>C4+D4</f>
        <v>390</v>
      </c>
      <c r="F4" s="12">
        <f>C4/E4</f>
        <v>0.11794871794871795</v>
      </c>
      <c r="G4" s="40"/>
      <c r="H4" s="37" t="s">
        <v>20</v>
      </c>
      <c r="I4" s="8">
        <v>240</v>
      </c>
      <c r="J4" s="8">
        <v>745</v>
      </c>
      <c r="K4" s="8">
        <f aca="true" t="shared" si="0" ref="K4:K16">I4+J4</f>
        <v>985</v>
      </c>
      <c r="L4" s="28">
        <f>I4/K4</f>
        <v>0.2436548223350254</v>
      </c>
    </row>
    <row r="5" spans="1:12" ht="15">
      <c r="A5" s="51"/>
      <c r="B5" s="7" t="s">
        <v>2</v>
      </c>
      <c r="C5" s="42">
        <v>87</v>
      </c>
      <c r="D5" s="42">
        <v>773</v>
      </c>
      <c r="E5" s="8">
        <f>C5+D5</f>
        <v>860</v>
      </c>
      <c r="F5" s="12">
        <f>C5/E5</f>
        <v>0.10116279069767442</v>
      </c>
      <c r="G5" s="40"/>
      <c r="H5" s="38" t="s">
        <v>38</v>
      </c>
      <c r="I5" s="8">
        <v>166</v>
      </c>
      <c r="J5" s="8">
        <v>794</v>
      </c>
      <c r="K5" s="8">
        <f t="shared" si="0"/>
        <v>960</v>
      </c>
      <c r="L5" s="28">
        <f aca="true" t="shared" si="1" ref="L5:L16">I5/K5</f>
        <v>0.17291666666666666</v>
      </c>
    </row>
    <row r="6" spans="1:12" ht="22.5">
      <c r="A6" s="51"/>
      <c r="B6" s="7" t="s">
        <v>3</v>
      </c>
      <c r="C6" s="8">
        <v>76</v>
      </c>
      <c r="D6" s="8">
        <v>789</v>
      </c>
      <c r="E6" s="8">
        <f>C6+D6</f>
        <v>865</v>
      </c>
      <c r="F6" s="12">
        <f>C6/E6</f>
        <v>0.08786127167630058</v>
      </c>
      <c r="G6" s="40"/>
      <c r="H6" s="37" t="s">
        <v>37</v>
      </c>
      <c r="I6" s="8">
        <v>506</v>
      </c>
      <c r="J6" s="8">
        <v>2776</v>
      </c>
      <c r="K6" s="8">
        <f t="shared" si="0"/>
        <v>3282</v>
      </c>
      <c r="L6" s="28">
        <f t="shared" si="1"/>
        <v>0.15417428397318708</v>
      </c>
    </row>
    <row r="7" spans="1:16" ht="22.5">
      <c r="A7" s="51"/>
      <c r="B7" s="7" t="s">
        <v>4</v>
      </c>
      <c r="C7" s="8">
        <v>78</v>
      </c>
      <c r="D7" s="8">
        <v>1599</v>
      </c>
      <c r="E7" s="8">
        <f>C7+D7</f>
        <v>1677</v>
      </c>
      <c r="F7" s="12">
        <f>C7/E7</f>
        <v>0.046511627906976744</v>
      </c>
      <c r="G7" s="40"/>
      <c r="H7" s="37" t="s">
        <v>45</v>
      </c>
      <c r="I7" s="8">
        <v>133</v>
      </c>
      <c r="J7" s="8">
        <v>792</v>
      </c>
      <c r="K7" s="8">
        <f t="shared" si="0"/>
        <v>925</v>
      </c>
      <c r="L7" s="28">
        <f t="shared" si="1"/>
        <v>0.1437837837837838</v>
      </c>
      <c r="N7" s="29"/>
      <c r="P7" s="29"/>
    </row>
    <row r="8" spans="1:14" ht="15">
      <c r="A8" s="51" t="s">
        <v>12</v>
      </c>
      <c r="B8" s="52"/>
      <c r="C8" s="10">
        <f>SUM(C4:C7)</f>
        <v>287</v>
      </c>
      <c r="D8" s="10">
        <f>SUM(D4:D7)</f>
        <v>3505</v>
      </c>
      <c r="E8" s="10">
        <f>SUM(E4:E7)</f>
        <v>3792</v>
      </c>
      <c r="F8" s="36">
        <f>C8/E8</f>
        <v>0.07568565400843882</v>
      </c>
      <c r="G8" s="40"/>
      <c r="H8" s="37" t="s">
        <v>26</v>
      </c>
      <c r="I8" s="8">
        <v>416</v>
      </c>
      <c r="J8" s="8">
        <v>2581</v>
      </c>
      <c r="K8" s="8">
        <f t="shared" si="0"/>
        <v>2997</v>
      </c>
      <c r="L8" s="28">
        <f t="shared" si="1"/>
        <v>0.13880547213880548</v>
      </c>
      <c r="N8" s="29"/>
    </row>
    <row r="9" spans="1:14" ht="15">
      <c r="A9" s="51" t="s">
        <v>44</v>
      </c>
      <c r="B9" s="7" t="s">
        <v>1</v>
      </c>
      <c r="C9" s="8">
        <v>33</v>
      </c>
      <c r="D9" s="8">
        <v>220</v>
      </c>
      <c r="E9" s="8">
        <v>253</v>
      </c>
      <c r="F9" s="9">
        <v>0.13043478260869565</v>
      </c>
      <c r="G9" s="40"/>
      <c r="H9" s="37" t="s">
        <v>21</v>
      </c>
      <c r="I9" s="8">
        <v>103</v>
      </c>
      <c r="J9" s="8">
        <v>666</v>
      </c>
      <c r="K9" s="8">
        <f t="shared" si="0"/>
        <v>769</v>
      </c>
      <c r="L9" s="28">
        <f t="shared" si="1"/>
        <v>0.13394018205461639</v>
      </c>
      <c r="N9" s="29"/>
    </row>
    <row r="10" spans="1:14" ht="15">
      <c r="A10" s="51"/>
      <c r="B10" s="7" t="s">
        <v>2</v>
      </c>
      <c r="C10" s="8">
        <v>58</v>
      </c>
      <c r="D10" s="8">
        <v>297</v>
      </c>
      <c r="E10" s="8">
        <v>355</v>
      </c>
      <c r="F10" s="9">
        <v>0.16338028169014085</v>
      </c>
      <c r="G10" s="40"/>
      <c r="H10" s="37" t="s">
        <v>25</v>
      </c>
      <c r="I10" s="8">
        <v>76</v>
      </c>
      <c r="J10" s="8">
        <v>546</v>
      </c>
      <c r="K10" s="8">
        <f t="shared" si="0"/>
        <v>622</v>
      </c>
      <c r="L10" s="28">
        <f t="shared" si="1"/>
        <v>0.12218649517684887</v>
      </c>
      <c r="N10" s="29"/>
    </row>
    <row r="11" spans="1:14" ht="15">
      <c r="A11" s="53"/>
      <c r="B11" s="13" t="s">
        <v>3</v>
      </c>
      <c r="C11" s="14">
        <v>42</v>
      </c>
      <c r="D11" s="14">
        <v>275</v>
      </c>
      <c r="E11" s="8">
        <v>317</v>
      </c>
      <c r="F11" s="9">
        <v>0.13249211356466878</v>
      </c>
      <c r="G11" s="40"/>
      <c r="H11" s="37" t="s">
        <v>32</v>
      </c>
      <c r="I11" s="8">
        <v>20</v>
      </c>
      <c r="J11" s="8">
        <v>157</v>
      </c>
      <c r="K11" s="8">
        <f t="shared" si="0"/>
        <v>177</v>
      </c>
      <c r="L11" s="28">
        <f t="shared" si="1"/>
        <v>0.11299435028248588</v>
      </c>
      <c r="N11" s="29"/>
    </row>
    <row r="12" spans="1:14" ht="15">
      <c r="A12" s="54" t="s">
        <v>41</v>
      </c>
      <c r="B12" s="52"/>
      <c r="C12" s="10">
        <f>SUM(C9:C11)</f>
        <v>133</v>
      </c>
      <c r="D12" s="10">
        <f>SUM(D9:D11)</f>
        <v>792</v>
      </c>
      <c r="E12" s="10">
        <f>SUM(E9:E11)</f>
        <v>925</v>
      </c>
      <c r="F12" s="17">
        <f aca="true" t="shared" si="2" ref="F12:F46">C12/E12</f>
        <v>0.1437837837837838</v>
      </c>
      <c r="G12" s="40"/>
      <c r="H12" s="37" t="s">
        <v>23</v>
      </c>
      <c r="I12" s="8">
        <v>166</v>
      </c>
      <c r="J12" s="8">
        <v>1434</v>
      </c>
      <c r="K12" s="8">
        <f t="shared" si="0"/>
        <v>1600</v>
      </c>
      <c r="L12" s="28">
        <f t="shared" si="1"/>
        <v>0.10375</v>
      </c>
      <c r="N12" s="29"/>
    </row>
    <row r="13" spans="1:12" ht="15" customHeight="1">
      <c r="A13" s="51" t="s">
        <v>39</v>
      </c>
      <c r="B13" s="7" t="s">
        <v>1</v>
      </c>
      <c r="C13" s="8">
        <v>108</v>
      </c>
      <c r="D13" s="8">
        <v>283</v>
      </c>
      <c r="E13" s="8">
        <f>C13+D13</f>
        <v>391</v>
      </c>
      <c r="F13" s="12">
        <f t="shared" si="2"/>
        <v>0.27621483375959077</v>
      </c>
      <c r="G13" s="40"/>
      <c r="H13" s="37" t="s">
        <v>22</v>
      </c>
      <c r="I13" s="8">
        <v>73</v>
      </c>
      <c r="J13" s="8">
        <v>749</v>
      </c>
      <c r="K13" s="8">
        <f t="shared" si="0"/>
        <v>822</v>
      </c>
      <c r="L13" s="28">
        <f t="shared" si="1"/>
        <v>0.08880778588807786</v>
      </c>
    </row>
    <row r="14" spans="1:12" ht="15">
      <c r="A14" s="51"/>
      <c r="B14" s="7" t="s">
        <v>2</v>
      </c>
      <c r="C14" s="8">
        <v>197</v>
      </c>
      <c r="D14" s="8">
        <v>920</v>
      </c>
      <c r="E14" s="8">
        <f>C14+D14</f>
        <v>1117</v>
      </c>
      <c r="F14" s="12">
        <f t="shared" si="2"/>
        <v>0.17636526410026857</v>
      </c>
      <c r="G14" s="40"/>
      <c r="H14" s="37" t="s">
        <v>27</v>
      </c>
      <c r="I14" s="8">
        <v>287</v>
      </c>
      <c r="J14" s="8">
        <v>3505</v>
      </c>
      <c r="K14" s="8">
        <f t="shared" si="0"/>
        <v>3792</v>
      </c>
      <c r="L14" s="28">
        <f t="shared" si="1"/>
        <v>0.07568565400843882</v>
      </c>
    </row>
    <row r="15" spans="1:12" ht="15" customHeight="1">
      <c r="A15" s="51"/>
      <c r="B15" s="7" t="s">
        <v>3</v>
      </c>
      <c r="C15" s="8">
        <v>106</v>
      </c>
      <c r="D15" s="8">
        <v>614</v>
      </c>
      <c r="E15" s="8">
        <f>C15+D15</f>
        <v>720</v>
      </c>
      <c r="F15" s="12">
        <f t="shared" si="2"/>
        <v>0.14722222222222223</v>
      </c>
      <c r="G15" s="40"/>
      <c r="H15" s="37" t="s">
        <v>24</v>
      </c>
      <c r="I15" s="8">
        <v>75</v>
      </c>
      <c r="J15" s="8">
        <v>1053</v>
      </c>
      <c r="K15" s="8">
        <f t="shared" si="0"/>
        <v>1128</v>
      </c>
      <c r="L15" s="28">
        <f t="shared" si="1"/>
        <v>0.06648936170212766</v>
      </c>
    </row>
    <row r="16" spans="1:12" ht="15">
      <c r="A16" s="51"/>
      <c r="B16" s="7" t="s">
        <v>4</v>
      </c>
      <c r="C16" s="8">
        <v>95</v>
      </c>
      <c r="D16" s="8">
        <v>959</v>
      </c>
      <c r="E16" s="8">
        <f>C16+D16</f>
        <v>1054</v>
      </c>
      <c r="F16" s="12">
        <f t="shared" si="2"/>
        <v>0.09013282732447818</v>
      </c>
      <c r="G16" s="40"/>
      <c r="H16" s="38" t="s">
        <v>31</v>
      </c>
      <c r="I16" s="8">
        <v>5</v>
      </c>
      <c r="J16" s="8">
        <v>91</v>
      </c>
      <c r="K16" s="8">
        <f t="shared" si="0"/>
        <v>96</v>
      </c>
      <c r="L16" s="28">
        <f t="shared" si="1"/>
        <v>0.052083333333333336</v>
      </c>
    </row>
    <row r="17" spans="1:12" ht="15.75" thickBot="1">
      <c r="A17" s="51" t="s">
        <v>40</v>
      </c>
      <c r="B17" s="52"/>
      <c r="C17" s="10">
        <f>SUM(C13:C16)</f>
        <v>506</v>
      </c>
      <c r="D17" s="10">
        <f>SUM(D13:D16)</f>
        <v>2776</v>
      </c>
      <c r="E17" s="10">
        <f>SUM(E13:E16)</f>
        <v>3282</v>
      </c>
      <c r="F17" s="36">
        <f t="shared" si="2"/>
        <v>0.15417428397318708</v>
      </c>
      <c r="G17" s="40"/>
      <c r="H17" s="39" t="s">
        <v>28</v>
      </c>
      <c r="I17" s="30">
        <f>SUM(I4:I16)</f>
        <v>2266</v>
      </c>
      <c r="J17" s="30">
        <f>SUM(J4:J16)</f>
        <v>15889</v>
      </c>
      <c r="K17" s="30">
        <f>SUM(K4:K16)</f>
        <v>18155</v>
      </c>
      <c r="L17" s="31">
        <f>I17/K17</f>
        <v>0.12481410079867805</v>
      </c>
    </row>
    <row r="18" spans="1:7" ht="15">
      <c r="A18" s="51" t="s">
        <v>34</v>
      </c>
      <c r="B18" s="7" t="s">
        <v>1</v>
      </c>
      <c r="C18" s="8">
        <v>61</v>
      </c>
      <c r="D18" s="8">
        <f>E18-C18</f>
        <v>185</v>
      </c>
      <c r="E18" s="8">
        <v>246</v>
      </c>
      <c r="F18" s="12">
        <f t="shared" si="2"/>
        <v>0.24796747967479674</v>
      </c>
      <c r="G18" s="40"/>
    </row>
    <row r="19" spans="1:7" ht="15">
      <c r="A19" s="51"/>
      <c r="B19" s="7" t="s">
        <v>2</v>
      </c>
      <c r="C19" s="8">
        <v>112</v>
      </c>
      <c r="D19" s="8">
        <f>E19-C19</f>
        <v>398</v>
      </c>
      <c r="E19" s="8">
        <v>510</v>
      </c>
      <c r="F19" s="12">
        <f t="shared" si="2"/>
        <v>0.2196078431372549</v>
      </c>
      <c r="G19" s="40"/>
    </row>
    <row r="20" spans="1:7" ht="15">
      <c r="A20" s="51"/>
      <c r="B20" s="7" t="s">
        <v>3</v>
      </c>
      <c r="C20" s="8">
        <v>67</v>
      </c>
      <c r="D20" s="8">
        <f>E20-C20</f>
        <v>162</v>
      </c>
      <c r="E20" s="8">
        <v>229</v>
      </c>
      <c r="F20" s="12">
        <f t="shared" si="2"/>
        <v>0.2925764192139738</v>
      </c>
      <c r="G20" s="40"/>
    </row>
    <row r="21" spans="1:7" ht="15">
      <c r="A21" s="51" t="s">
        <v>16</v>
      </c>
      <c r="B21" s="52"/>
      <c r="C21" s="10">
        <f>SUM(C18:C20)</f>
        <v>240</v>
      </c>
      <c r="D21" s="10">
        <f>SUM(D18:D20)</f>
        <v>745</v>
      </c>
      <c r="E21" s="10">
        <f>SUM(E18:E20)</f>
        <v>985</v>
      </c>
      <c r="F21" s="11">
        <f>C21/E21</f>
        <v>0.2436548223350254</v>
      </c>
      <c r="G21" s="40"/>
    </row>
    <row r="22" spans="1:7" ht="15">
      <c r="A22" s="51" t="s">
        <v>38</v>
      </c>
      <c r="B22" s="7" t="s">
        <v>1</v>
      </c>
      <c r="C22" s="8">
        <v>35</v>
      </c>
      <c r="D22" s="8">
        <v>211</v>
      </c>
      <c r="E22" s="8">
        <f>C22+D22</f>
        <v>246</v>
      </c>
      <c r="F22" s="9">
        <f t="shared" si="2"/>
        <v>0.14227642276422764</v>
      </c>
      <c r="G22" s="41"/>
    </row>
    <row r="23" spans="1:12" ht="15">
      <c r="A23" s="51"/>
      <c r="B23" s="7" t="s">
        <v>2</v>
      </c>
      <c r="C23" s="8">
        <v>69</v>
      </c>
      <c r="D23" s="8">
        <v>357</v>
      </c>
      <c r="E23" s="8">
        <f>C23+D23</f>
        <v>426</v>
      </c>
      <c r="F23" s="9">
        <f t="shared" si="2"/>
        <v>0.1619718309859155</v>
      </c>
      <c r="H23" s="29"/>
      <c r="I23" s="29"/>
      <c r="J23" s="29"/>
      <c r="K23" s="29"/>
      <c r="L23" s="29"/>
    </row>
    <row r="24" spans="1:6" ht="15">
      <c r="A24" s="51"/>
      <c r="B24" s="7" t="s">
        <v>3</v>
      </c>
      <c r="C24" s="8">
        <v>62</v>
      </c>
      <c r="D24" s="8">
        <v>226</v>
      </c>
      <c r="E24" s="8">
        <f>C24+D24</f>
        <v>288</v>
      </c>
      <c r="F24" s="9">
        <f t="shared" si="2"/>
        <v>0.2152777777777778</v>
      </c>
    </row>
    <row r="25" spans="1:8" ht="15" customHeight="1">
      <c r="A25" s="51" t="s">
        <v>18</v>
      </c>
      <c r="B25" s="52"/>
      <c r="C25" s="10">
        <f>SUM(C22:C24)</f>
        <v>166</v>
      </c>
      <c r="D25" s="10">
        <f>SUM(D22:D24)</f>
        <v>794</v>
      </c>
      <c r="E25" s="10">
        <f>SUM(E22:E24)</f>
        <v>960</v>
      </c>
      <c r="F25" s="11">
        <f t="shared" si="2"/>
        <v>0.17291666666666666</v>
      </c>
      <c r="H25" s="29"/>
    </row>
    <row r="26" spans="1:8" ht="15">
      <c r="A26" s="20"/>
      <c r="B26" s="19" t="s">
        <v>1</v>
      </c>
      <c r="C26" s="15">
        <v>9</v>
      </c>
      <c r="D26" s="15">
        <v>30</v>
      </c>
      <c r="E26" s="15">
        <f>C26+D26</f>
        <v>39</v>
      </c>
      <c r="F26" s="16">
        <f t="shared" si="2"/>
        <v>0.23076923076923078</v>
      </c>
      <c r="H26" s="27"/>
    </row>
    <row r="27" spans="1:6" ht="15">
      <c r="A27" s="21" t="s">
        <v>32</v>
      </c>
      <c r="B27" s="18" t="s">
        <v>2</v>
      </c>
      <c r="C27" s="8">
        <v>8</v>
      </c>
      <c r="D27" s="8">
        <v>67</v>
      </c>
      <c r="E27" s="15">
        <f>C27+D27</f>
        <v>75</v>
      </c>
      <c r="F27" s="16">
        <f t="shared" si="2"/>
        <v>0.10666666666666667</v>
      </c>
    </row>
    <row r="28" spans="1:6" ht="15">
      <c r="A28" s="22"/>
      <c r="B28" s="18" t="s">
        <v>3</v>
      </c>
      <c r="C28" s="8">
        <v>3</v>
      </c>
      <c r="D28" s="8">
        <v>60</v>
      </c>
      <c r="E28" s="15">
        <f>C28+D28</f>
        <v>63</v>
      </c>
      <c r="F28" s="16">
        <f t="shared" si="2"/>
        <v>0.047619047619047616</v>
      </c>
    </row>
    <row r="29" spans="1:6" ht="15">
      <c r="A29" s="55" t="s">
        <v>29</v>
      </c>
      <c r="B29" s="56"/>
      <c r="C29" s="23">
        <f>SUM(C26:C28)</f>
        <v>20</v>
      </c>
      <c r="D29" s="23">
        <f>SUM(D26:D28)</f>
        <v>157</v>
      </c>
      <c r="E29" s="23">
        <f>SUM(E26:E28)</f>
        <v>177</v>
      </c>
      <c r="F29" s="32">
        <f t="shared" si="2"/>
        <v>0.11299435028248588</v>
      </c>
    </row>
    <row r="30" spans="1:6" ht="15">
      <c r="A30" s="51" t="s">
        <v>22</v>
      </c>
      <c r="B30" s="7" t="s">
        <v>1</v>
      </c>
      <c r="C30" s="8">
        <v>13</v>
      </c>
      <c r="D30" s="8">
        <v>139</v>
      </c>
      <c r="E30" s="8">
        <f>C30+D30</f>
        <v>152</v>
      </c>
      <c r="F30" s="12">
        <f t="shared" si="2"/>
        <v>0.08552631578947369</v>
      </c>
    </row>
    <row r="31" spans="1:6" ht="15">
      <c r="A31" s="51"/>
      <c r="B31" s="7" t="s">
        <v>2</v>
      </c>
      <c r="C31" s="8">
        <v>34</v>
      </c>
      <c r="D31" s="8">
        <v>337</v>
      </c>
      <c r="E31" s="8">
        <f>C31+D31</f>
        <v>371</v>
      </c>
      <c r="F31" s="12">
        <f t="shared" si="2"/>
        <v>0.09164420485175202</v>
      </c>
    </row>
    <row r="32" spans="1:6" ht="15">
      <c r="A32" s="51"/>
      <c r="B32" s="7" t="s">
        <v>3</v>
      </c>
      <c r="C32" s="8">
        <v>26</v>
      </c>
      <c r="D32" s="8">
        <v>273</v>
      </c>
      <c r="E32" s="8">
        <f>C32+D32</f>
        <v>299</v>
      </c>
      <c r="F32" s="12">
        <f t="shared" si="2"/>
        <v>0.08695652173913043</v>
      </c>
    </row>
    <row r="33" spans="1:6" ht="15">
      <c r="A33" s="51" t="s">
        <v>19</v>
      </c>
      <c r="B33" s="52"/>
      <c r="C33" s="10">
        <f>SUM(C30:C32)</f>
        <v>73</v>
      </c>
      <c r="D33" s="10">
        <f>SUM(D30:D32)</f>
        <v>749</v>
      </c>
      <c r="E33" s="10">
        <f>SUM(E30:E32)</f>
        <v>822</v>
      </c>
      <c r="F33" s="34">
        <f t="shared" si="2"/>
        <v>0.08880778588807786</v>
      </c>
    </row>
    <row r="34" spans="1:6" ht="15">
      <c r="A34" s="59" t="s">
        <v>26</v>
      </c>
      <c r="B34" s="33" t="s">
        <v>1</v>
      </c>
      <c r="C34" s="15">
        <v>82</v>
      </c>
      <c r="D34" s="15">
        <v>412</v>
      </c>
      <c r="E34" s="15">
        <f>C34+D34</f>
        <v>494</v>
      </c>
      <c r="F34" s="16">
        <f t="shared" si="2"/>
        <v>0.1659919028340081</v>
      </c>
    </row>
    <row r="35" spans="1:6" ht="15">
      <c r="A35" s="59"/>
      <c r="B35" s="7" t="s">
        <v>2</v>
      </c>
      <c r="C35" s="8">
        <v>169</v>
      </c>
      <c r="D35" s="8">
        <v>789</v>
      </c>
      <c r="E35" s="15">
        <f>C35+D35</f>
        <v>958</v>
      </c>
      <c r="F35" s="16">
        <f t="shared" si="2"/>
        <v>0.17640918580375783</v>
      </c>
    </row>
    <row r="36" spans="1:6" ht="15">
      <c r="A36" s="59"/>
      <c r="B36" s="7" t="s">
        <v>3</v>
      </c>
      <c r="C36" s="8">
        <v>89</v>
      </c>
      <c r="D36" s="8">
        <v>458</v>
      </c>
      <c r="E36" s="15">
        <f>C36+D36</f>
        <v>547</v>
      </c>
      <c r="F36" s="16">
        <f t="shared" si="2"/>
        <v>0.16270566727605118</v>
      </c>
    </row>
    <row r="37" spans="1:14" ht="15">
      <c r="A37" s="60"/>
      <c r="B37" s="7" t="s">
        <v>4</v>
      </c>
      <c r="C37" s="8">
        <v>76</v>
      </c>
      <c r="D37" s="8">
        <v>922</v>
      </c>
      <c r="E37" s="15">
        <f>C37+D37</f>
        <v>998</v>
      </c>
      <c r="F37" s="16">
        <f t="shared" si="2"/>
        <v>0.07615230460921844</v>
      </c>
      <c r="M37" s="25"/>
      <c r="N37" s="25"/>
    </row>
    <row r="38" spans="1:14" ht="15">
      <c r="A38" s="51" t="s">
        <v>11</v>
      </c>
      <c r="B38" s="52"/>
      <c r="C38" s="10">
        <f>SUM(C34:C37)</f>
        <v>416</v>
      </c>
      <c r="D38" s="10">
        <f>SUM(D34:D37)</f>
        <v>2581</v>
      </c>
      <c r="E38" s="10">
        <f>SUM(E34:E37)</f>
        <v>2997</v>
      </c>
      <c r="F38" s="26">
        <f t="shared" si="2"/>
        <v>0.13880547213880548</v>
      </c>
      <c r="M38" s="25"/>
      <c r="N38" s="25"/>
    </row>
    <row r="39" spans="1:14" ht="15">
      <c r="A39" s="51" t="s">
        <v>33</v>
      </c>
      <c r="B39" s="7" t="s">
        <v>1</v>
      </c>
      <c r="C39" s="8">
        <v>19</v>
      </c>
      <c r="D39" s="8">
        <v>272</v>
      </c>
      <c r="E39" s="8">
        <f>C39+D39</f>
        <v>291</v>
      </c>
      <c r="F39" s="9">
        <f t="shared" si="2"/>
        <v>0.06529209621993128</v>
      </c>
      <c r="M39" s="25"/>
      <c r="N39" s="25"/>
    </row>
    <row r="40" spans="1:14" ht="15">
      <c r="A40" s="51"/>
      <c r="B40" s="7" t="s">
        <v>2</v>
      </c>
      <c r="C40" s="8">
        <v>36</v>
      </c>
      <c r="D40" s="8">
        <v>501</v>
      </c>
      <c r="E40" s="8">
        <f>C40+D40</f>
        <v>537</v>
      </c>
      <c r="F40" s="9">
        <f t="shared" si="2"/>
        <v>0.0670391061452514</v>
      </c>
      <c r="M40" s="25"/>
      <c r="N40" s="25"/>
    </row>
    <row r="41" spans="1:14" ht="15" customHeight="1">
      <c r="A41" s="51"/>
      <c r="B41" s="7" t="s">
        <v>3</v>
      </c>
      <c r="C41" s="43">
        <v>20</v>
      </c>
      <c r="D41" s="44">
        <v>280</v>
      </c>
      <c r="E41" s="8">
        <f>C41+D41</f>
        <v>300</v>
      </c>
      <c r="F41" s="9">
        <f t="shared" si="2"/>
        <v>0.06666666666666667</v>
      </c>
      <c r="M41" s="25"/>
      <c r="N41" s="25"/>
    </row>
    <row r="42" spans="1:14" ht="15">
      <c r="A42" s="51" t="s">
        <v>13</v>
      </c>
      <c r="B42" s="52"/>
      <c r="C42" s="10">
        <f>SUM(C39:C41)</f>
        <v>75</v>
      </c>
      <c r="D42" s="10">
        <f>SUM(D39:D41)</f>
        <v>1053</v>
      </c>
      <c r="E42" s="10">
        <f>SUM(E39:E41)</f>
        <v>1128</v>
      </c>
      <c r="F42" s="11">
        <f t="shared" si="2"/>
        <v>0.06648936170212766</v>
      </c>
      <c r="M42" s="25"/>
      <c r="N42" s="25"/>
    </row>
    <row r="43" spans="1:14" ht="15">
      <c r="A43" s="51" t="s">
        <v>21</v>
      </c>
      <c r="B43" s="7" t="s">
        <v>1</v>
      </c>
      <c r="C43" s="8">
        <v>21</v>
      </c>
      <c r="D43" s="8">
        <v>229</v>
      </c>
      <c r="E43" s="8">
        <f>C43+D43</f>
        <v>250</v>
      </c>
      <c r="F43" s="9">
        <f t="shared" si="2"/>
        <v>0.084</v>
      </c>
      <c r="M43" s="25"/>
      <c r="N43" s="25"/>
    </row>
    <row r="44" spans="1:14" ht="15">
      <c r="A44" s="51"/>
      <c r="B44" s="7" t="s">
        <v>2</v>
      </c>
      <c r="C44" s="8">
        <v>55</v>
      </c>
      <c r="D44" s="8">
        <v>286</v>
      </c>
      <c r="E44" s="8">
        <f>C44+D44</f>
        <v>341</v>
      </c>
      <c r="F44" s="9">
        <f t="shared" si="2"/>
        <v>0.16129032258064516</v>
      </c>
      <c r="M44" s="25"/>
      <c r="N44" s="25"/>
    </row>
    <row r="45" spans="1:14" ht="15">
      <c r="A45" s="51"/>
      <c r="B45" s="7" t="s">
        <v>3</v>
      </c>
      <c r="C45" s="8">
        <v>27</v>
      </c>
      <c r="D45" s="8">
        <v>151</v>
      </c>
      <c r="E45" s="8">
        <f>C45+D45</f>
        <v>178</v>
      </c>
      <c r="F45" s="9">
        <f t="shared" si="2"/>
        <v>0.15168539325842698</v>
      </c>
      <c r="M45" s="25"/>
      <c r="N45" s="25"/>
    </row>
    <row r="46" spans="1:14" ht="15">
      <c r="A46" s="51" t="s">
        <v>14</v>
      </c>
      <c r="B46" s="52"/>
      <c r="C46" s="10">
        <f>SUM(C43:C45)</f>
        <v>103</v>
      </c>
      <c r="D46" s="10">
        <f>SUM(D43:D45)</f>
        <v>666</v>
      </c>
      <c r="E46" s="10">
        <f>SUM(E43:E45)</f>
        <v>769</v>
      </c>
      <c r="F46" s="11">
        <f t="shared" si="2"/>
        <v>0.13394018205461639</v>
      </c>
      <c r="M46" s="25"/>
      <c r="N46" s="25"/>
    </row>
    <row r="47" spans="1:14" ht="15">
      <c r="A47" s="51" t="s">
        <v>25</v>
      </c>
      <c r="B47" s="7" t="s">
        <v>1</v>
      </c>
      <c r="C47" s="8">
        <v>9</v>
      </c>
      <c r="D47" s="8">
        <v>114</v>
      </c>
      <c r="E47" s="8">
        <f>C47+D47</f>
        <v>123</v>
      </c>
      <c r="F47" s="9">
        <v>0.125</v>
      </c>
      <c r="M47" s="25"/>
      <c r="N47" s="25"/>
    </row>
    <row r="48" spans="1:14" ht="15">
      <c r="A48" s="51"/>
      <c r="B48" s="7" t="s">
        <v>2</v>
      </c>
      <c r="C48" s="8">
        <v>44</v>
      </c>
      <c r="D48" s="8">
        <v>229</v>
      </c>
      <c r="E48" s="8">
        <f>C48+D48</f>
        <v>273</v>
      </c>
      <c r="F48" s="9">
        <v>0.142</v>
      </c>
      <c r="M48" s="25"/>
      <c r="N48" s="25"/>
    </row>
    <row r="49" spans="1:14" ht="15">
      <c r="A49" s="51"/>
      <c r="B49" s="7" t="s">
        <v>3</v>
      </c>
      <c r="C49" s="8">
        <v>23</v>
      </c>
      <c r="D49" s="8">
        <v>203</v>
      </c>
      <c r="E49" s="8">
        <f>C49+D49</f>
        <v>226</v>
      </c>
      <c r="F49" s="9">
        <v>0.11734693877551021</v>
      </c>
      <c r="M49" s="25"/>
      <c r="N49" s="25"/>
    </row>
    <row r="50" spans="1:14" ht="15">
      <c r="A50" s="51" t="s">
        <v>15</v>
      </c>
      <c r="B50" s="52"/>
      <c r="C50" s="10">
        <f>SUM(C47:C49)</f>
        <v>76</v>
      </c>
      <c r="D50" s="10">
        <f>SUM(D47:D49)</f>
        <v>546</v>
      </c>
      <c r="E50" s="10">
        <f>SUM(E47:E49)</f>
        <v>622</v>
      </c>
      <c r="F50" s="11">
        <f aca="true" t="shared" si="3" ref="F50:F58">C50/E50</f>
        <v>0.12218649517684887</v>
      </c>
      <c r="M50" s="25"/>
      <c r="N50" s="25"/>
    </row>
    <row r="51" spans="1:14" ht="15">
      <c r="A51" s="51" t="s">
        <v>23</v>
      </c>
      <c r="B51" s="7" t="s">
        <v>1</v>
      </c>
      <c r="C51" s="8">
        <v>31</v>
      </c>
      <c r="D51" s="8">
        <v>337</v>
      </c>
      <c r="E51" s="8">
        <f>C51+D51</f>
        <v>368</v>
      </c>
      <c r="F51" s="9">
        <f t="shared" si="3"/>
        <v>0.08423913043478261</v>
      </c>
      <c r="M51" s="25"/>
      <c r="N51" s="25"/>
    </row>
    <row r="52" spans="1:14" ht="15">
      <c r="A52" s="51"/>
      <c r="B52" s="7" t="s">
        <v>2</v>
      </c>
      <c r="C52" s="8">
        <v>76</v>
      </c>
      <c r="D52" s="8">
        <v>674</v>
      </c>
      <c r="E52" s="8">
        <v>750</v>
      </c>
      <c r="F52" s="9">
        <f t="shared" si="3"/>
        <v>0.10133333333333333</v>
      </c>
      <c r="M52" s="25"/>
      <c r="N52" s="25"/>
    </row>
    <row r="53" spans="1:14" ht="15">
      <c r="A53" s="51"/>
      <c r="B53" s="7" t="s">
        <v>3</v>
      </c>
      <c r="C53" s="8">
        <v>59</v>
      </c>
      <c r="D53" s="8">
        <v>423</v>
      </c>
      <c r="E53" s="8">
        <v>482</v>
      </c>
      <c r="F53" s="9">
        <f t="shared" si="3"/>
        <v>0.12240663900414937</v>
      </c>
      <c r="M53" s="25"/>
      <c r="N53" s="25"/>
    </row>
    <row r="54" spans="1:14" ht="15">
      <c r="A54" s="51" t="s">
        <v>17</v>
      </c>
      <c r="B54" s="52"/>
      <c r="C54" s="10">
        <f>SUM(C51:C53)</f>
        <v>166</v>
      </c>
      <c r="D54" s="10">
        <f>SUM(D51:D53)</f>
        <v>1434</v>
      </c>
      <c r="E54" s="10">
        <f>SUM(E51:E53)</f>
        <v>1600</v>
      </c>
      <c r="F54" s="11">
        <f t="shared" si="3"/>
        <v>0.10375</v>
      </c>
      <c r="M54" s="25"/>
      <c r="N54" s="25"/>
    </row>
    <row r="55" spans="1:14" ht="15">
      <c r="A55" s="51" t="s">
        <v>36</v>
      </c>
      <c r="B55" s="7" t="s">
        <v>1</v>
      </c>
      <c r="C55" s="8">
        <v>1</v>
      </c>
      <c r="D55" s="8">
        <v>24</v>
      </c>
      <c r="E55" s="8">
        <f>C55+D55</f>
        <v>25</v>
      </c>
      <c r="F55" s="35">
        <f t="shared" si="3"/>
        <v>0.04</v>
      </c>
      <c r="M55" s="25"/>
      <c r="N55" s="25"/>
    </row>
    <row r="56" spans="1:14" ht="15">
      <c r="A56" s="51"/>
      <c r="B56" s="7" t="s">
        <v>2</v>
      </c>
      <c r="C56" s="8">
        <v>4</v>
      </c>
      <c r="D56" s="8">
        <v>67</v>
      </c>
      <c r="E56" s="8">
        <f>C56+D56</f>
        <v>71</v>
      </c>
      <c r="F56" s="35">
        <f t="shared" si="3"/>
        <v>0.056338028169014086</v>
      </c>
      <c r="M56" s="25"/>
      <c r="N56" s="25"/>
    </row>
    <row r="57" spans="1:14" ht="15">
      <c r="A57" s="51" t="s">
        <v>30</v>
      </c>
      <c r="B57" s="52"/>
      <c r="C57" s="10">
        <f>SUM(C55:C56)</f>
        <v>5</v>
      </c>
      <c r="D57" s="10">
        <f>SUM(D55:D56)</f>
        <v>91</v>
      </c>
      <c r="E57" s="10">
        <f>SUM(E55:E56)</f>
        <v>96</v>
      </c>
      <c r="F57" s="26">
        <f t="shared" si="3"/>
        <v>0.052083333333333336</v>
      </c>
      <c r="M57" s="25"/>
      <c r="N57" s="25"/>
    </row>
    <row r="58" spans="1:6" ht="15.75" thickBot="1">
      <c r="A58" s="57" t="s">
        <v>10</v>
      </c>
      <c r="B58" s="58"/>
      <c r="C58" s="30">
        <f>C8+C17+C21+C25+C29+C33+C38+C42+C46+C50+C54+C57+C12</f>
        <v>2266</v>
      </c>
      <c r="D58" s="30">
        <f>D8+D17+D21+D25+D29+D33+D38+D42+D46+D50+D54+D57+D12</f>
        <v>15889</v>
      </c>
      <c r="E58" s="30">
        <f>E8+E17+E21+E25+E29+E33+E38+E42+E46+E50+E54+E57+E12</f>
        <v>18155</v>
      </c>
      <c r="F58" s="31">
        <f t="shared" si="3"/>
        <v>0.12481410079867805</v>
      </c>
    </row>
    <row r="60" spans="2:4" ht="15">
      <c r="B60" s="29"/>
      <c r="C60" s="29"/>
      <c r="D60" s="29"/>
    </row>
    <row r="61" spans="2:5" ht="15">
      <c r="B61" s="29"/>
      <c r="C61" s="29"/>
      <c r="E61" s="29"/>
    </row>
    <row r="62" spans="2:5" ht="15">
      <c r="B62" s="29"/>
      <c r="C62" s="29"/>
      <c r="E62" s="29"/>
    </row>
    <row r="63" spans="2:5" ht="15" customHeight="1">
      <c r="B63" s="29"/>
      <c r="E63" s="29"/>
    </row>
    <row r="64" ht="15">
      <c r="B64" s="29"/>
    </row>
    <row r="65" ht="15">
      <c r="F65" s="24"/>
    </row>
    <row r="66" ht="15">
      <c r="F66" s="24"/>
    </row>
    <row r="70" ht="25.5" customHeight="1"/>
  </sheetData>
  <sheetProtection/>
  <mergeCells count="28">
    <mergeCell ref="A55:A56"/>
    <mergeCell ref="A46:B46"/>
    <mergeCell ref="A58:B58"/>
    <mergeCell ref="A34:A37"/>
    <mergeCell ref="A43:A45"/>
    <mergeCell ref="A54:B54"/>
    <mergeCell ref="A51:A53"/>
    <mergeCell ref="A42:B42"/>
    <mergeCell ref="A38:B38"/>
    <mergeCell ref="A57:B57"/>
    <mergeCell ref="A39:A41"/>
    <mergeCell ref="A17:B17"/>
    <mergeCell ref="A30:A32"/>
    <mergeCell ref="A9:A11"/>
    <mergeCell ref="A12:B12"/>
    <mergeCell ref="A22:A24"/>
    <mergeCell ref="A29:B29"/>
    <mergeCell ref="A18:A20"/>
    <mergeCell ref="H1:L2"/>
    <mergeCell ref="A25:B25"/>
    <mergeCell ref="A4:A7"/>
    <mergeCell ref="A13:A16"/>
    <mergeCell ref="A8:B8"/>
    <mergeCell ref="A50:B50"/>
    <mergeCell ref="A33:B33"/>
    <mergeCell ref="A21:B21"/>
    <mergeCell ref="A1:F2"/>
    <mergeCell ref="A47:A4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2008-11-21T12:33:13Z</cp:lastPrinted>
  <dcterms:created xsi:type="dcterms:W3CDTF">2006-09-25T09:17:32Z</dcterms:created>
  <dcterms:modified xsi:type="dcterms:W3CDTF">2021-08-27T07:26:11Z</dcterms:modified>
  <cp:category/>
  <cp:version/>
  <cp:contentType/>
  <cp:contentStatus/>
</cp:coreProperties>
</file>