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9420" windowHeight="4320" activeTab="1"/>
  </bookViews>
  <sheets>
    <sheet name="Alunni Stranieri" sheetId="1" r:id="rId1"/>
    <sheet name="Nazionalità Alunni Stranieri" sheetId="2" r:id="rId2"/>
  </sheets>
  <definedNames/>
  <calcPr fullCalcOnLoad="1"/>
</workbook>
</file>

<file path=xl/sharedStrings.xml><?xml version="1.0" encoding="utf-8"?>
<sst xmlns="http://schemas.openxmlformats.org/spreadsheetml/2006/main" count="116" uniqueCount="103">
  <si>
    <t>UCRAINA</t>
  </si>
  <si>
    <t>Figline</t>
  </si>
  <si>
    <t>Primaria</t>
  </si>
  <si>
    <t>Infanzia</t>
  </si>
  <si>
    <t>Vasari Istituto Istruzione Superiore</t>
  </si>
  <si>
    <t>Secondaria 1°</t>
  </si>
  <si>
    <t>Matassino</t>
  </si>
  <si>
    <t>Cavicchi</t>
  </si>
  <si>
    <t>Del Puglia</t>
  </si>
  <si>
    <t>San Biagio</t>
  </si>
  <si>
    <t>Ponte agli Stolli</t>
  </si>
  <si>
    <t>Via Piave</t>
  </si>
  <si>
    <t>L. da Vinci</t>
  </si>
  <si>
    <t>Secondaria 2°</t>
  </si>
  <si>
    <t>Ordine</t>
  </si>
  <si>
    <t>Stranieri</t>
  </si>
  <si>
    <t>Italiani</t>
  </si>
  <si>
    <t>Frequentanti</t>
  </si>
  <si>
    <t>Infanzia Totale</t>
  </si>
  <si>
    <t>Primaria Totale</t>
  </si>
  <si>
    <t>Secondaria 1° Totale</t>
  </si>
  <si>
    <t>Secondaria 2° Totale</t>
  </si>
  <si>
    <t>Comune</t>
  </si>
  <si>
    <t>Scuola</t>
  </si>
  <si>
    <t xml:space="preserve"> % Stranieri</t>
  </si>
  <si>
    <t>Totale Stranieri</t>
  </si>
  <si>
    <t>Figline Totale</t>
  </si>
  <si>
    <t>Nazionalità</t>
  </si>
  <si>
    <t>Nati Italia</t>
  </si>
  <si>
    <t>Totale Nati Italia</t>
  </si>
  <si>
    <t>ALBANESE</t>
  </si>
  <si>
    <t>ALGERINA</t>
  </si>
  <si>
    <t>BENGALESE</t>
  </si>
  <si>
    <t>BULGARA</t>
  </si>
  <si>
    <t>CINESE</t>
  </si>
  <si>
    <t>EGIZIANA</t>
  </si>
  <si>
    <t>INDIANA</t>
  </si>
  <si>
    <t>KOSOVARA</t>
  </si>
  <si>
    <t>MAROCCHINA</t>
  </si>
  <si>
    <t>OLANDESE</t>
  </si>
  <si>
    <t>POLACCA</t>
  </si>
  <si>
    <t>RUMENA</t>
  </si>
  <si>
    <t>SENEGALESE</t>
  </si>
  <si>
    <t>BOSNIACA</t>
  </si>
  <si>
    <t>CAMERUNENSE</t>
  </si>
  <si>
    <t>IRLANDESE</t>
  </si>
  <si>
    <t>IVORIANA</t>
  </si>
  <si>
    <t>NIGERIANA</t>
  </si>
  <si>
    <t>PERUVIANA</t>
  </si>
  <si>
    <t>RUSSA</t>
  </si>
  <si>
    <t>TUNISINA</t>
  </si>
  <si>
    <t>BRITANNICA</t>
  </si>
  <si>
    <t>CAMBOGIANA</t>
  </si>
  <si>
    <t>CUBANA</t>
  </si>
  <si>
    <t>FILIPPINA</t>
  </si>
  <si>
    <t>BELGA</t>
  </si>
  <si>
    <t>NICARAGUENSE</t>
  </si>
  <si>
    <t>SIRIANA</t>
  </si>
  <si>
    <t>TOGOLESE</t>
  </si>
  <si>
    <t>Figline- Incisa Valdarno</t>
  </si>
  <si>
    <t>Infanzia I.C. Figline</t>
  </si>
  <si>
    <t>San Vito</t>
  </si>
  <si>
    <t>F. Petrarca</t>
  </si>
  <si>
    <t>Massa</t>
  </si>
  <si>
    <t>Primaria  I.C. Figline</t>
  </si>
  <si>
    <t>D. Alighieri</t>
  </si>
  <si>
    <t>ECUADORIANA</t>
  </si>
  <si>
    <t>GHANESE</t>
  </si>
  <si>
    <t>MACEDONE</t>
  </si>
  <si>
    <t>URUGUAIANA</t>
  </si>
  <si>
    <t>VIETNAMITA</t>
  </si>
  <si>
    <t>BRASILIANA</t>
  </si>
  <si>
    <t>SPAGNOLA</t>
  </si>
  <si>
    <t>UNGHERESE</t>
  </si>
  <si>
    <t>Primaria  I.C. Rignano- Incisa plessi Incisa</t>
  </si>
  <si>
    <t>Secondaria 1° I.C. Rignano- Incisa plesso Incisa</t>
  </si>
  <si>
    <t>Infanzia I. C. Rignano- Incisa plesso Incisa</t>
  </si>
  <si>
    <t>PAKISTANA</t>
  </si>
  <si>
    <t>ISRAELIANA</t>
  </si>
  <si>
    <t>MESSICANA</t>
  </si>
  <si>
    <t>SUDCOREANA</t>
  </si>
  <si>
    <t>REPUBBLICA CECA</t>
  </si>
  <si>
    <t>DOMINICANA</t>
  </si>
  <si>
    <t>SERBA</t>
  </si>
  <si>
    <t>STATUNITENSE</t>
  </si>
  <si>
    <t>CINGALESE</t>
  </si>
  <si>
    <t>ARGENTINA</t>
  </si>
  <si>
    <t>NIGERINA</t>
  </si>
  <si>
    <t>KENIOTA</t>
  </si>
  <si>
    <t>MOLDAVIA</t>
  </si>
  <si>
    <t>Nazionalità degli alunni stranieri iscritti nelle scuole di Figline e Incisa Valdarno a.s. 2018/19</t>
  </si>
  <si>
    <t>Alunni stranieri iscritti nelle scuole di Figline Valdarno a.s. 2018/19</t>
  </si>
  <si>
    <t>MALI</t>
  </si>
  <si>
    <t>THAILANDIA</t>
  </si>
  <si>
    <t>FRANCESE</t>
  </si>
  <si>
    <t>ETIOPIA</t>
  </si>
  <si>
    <t>BOLIVIA</t>
  </si>
  <si>
    <t>CILENA</t>
  </si>
  <si>
    <t>COLOMBIANA</t>
  </si>
  <si>
    <t>TEDESCA</t>
  </si>
  <si>
    <t>GRECA</t>
  </si>
  <si>
    <t>SLOVACCA</t>
  </si>
  <si>
    <t>LITUANA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</si>
</sst>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#,##0_ ;\-#,##0\ "/>
    <numFmt numFmtId="185" formatCode="0.000%"/>
    <numFmt numFmtId="186" formatCode="0.0%"/>
    <numFmt numFmtId="187" formatCode="_-* #,##0.0_-;\-* #,##0.0_-;_-* &quot;-&quot;??_-;_-@_-"/>
    <numFmt numFmtId="188" formatCode="_-* #,##0_-;\-* #,##0_-;_-* &quot;-&quot;??_-;_-@_-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alibri"/>
      <family val="0"/>
    </font>
    <font>
      <b/>
      <sz val="8"/>
      <color indexed="8"/>
      <name val="Arial"/>
      <family val="0"/>
    </font>
    <font>
      <b/>
      <sz val="6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0" fillId="29" borderId="4" applyNumberFormat="0" applyFont="0" applyAlignment="0" applyProtection="0"/>
    <xf numFmtId="0" fontId="32" fillId="19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188" fontId="1" fillId="32" borderId="10" xfId="0" applyNumberFormat="1" applyFont="1" applyFill="1" applyBorder="1" applyAlignment="1">
      <alignment horizontal="center" vertical="center" wrapText="1"/>
    </xf>
    <xf numFmtId="186" fontId="1" fillId="32" borderId="11" xfId="0" applyNumberFormat="1" applyFont="1" applyFill="1" applyBorder="1" applyAlignment="1">
      <alignment/>
    </xf>
    <xf numFmtId="186" fontId="2" fillId="33" borderId="11" xfId="0" applyNumberFormat="1" applyFont="1" applyFill="1" applyBorder="1" applyAlignment="1">
      <alignment/>
    </xf>
    <xf numFmtId="186" fontId="2" fillId="34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188" fontId="2" fillId="34" borderId="13" xfId="0" applyNumberFormat="1" applyFont="1" applyFill="1" applyBorder="1" applyAlignment="1">
      <alignment horizontal="center" vertical="center" wrapText="1"/>
    </xf>
    <xf numFmtId="188" fontId="2" fillId="32" borderId="10" xfId="0" applyNumberFormat="1" applyFont="1" applyFill="1" applyBorder="1" applyAlignment="1">
      <alignment horizontal="center" vertical="center" wrapText="1"/>
    </xf>
    <xf numFmtId="188" fontId="2" fillId="35" borderId="14" xfId="0" applyNumberFormat="1" applyFont="1" applyFill="1" applyBorder="1" applyAlignment="1">
      <alignment horizontal="center" vertical="center"/>
    </xf>
    <xf numFmtId="188" fontId="2" fillId="35" borderId="15" xfId="0" applyNumberFormat="1" applyFont="1" applyFill="1" applyBorder="1" applyAlignment="1">
      <alignment horizontal="center" vertical="center"/>
    </xf>
    <xf numFmtId="188" fontId="2" fillId="35" borderId="15" xfId="0" applyNumberFormat="1" applyFont="1" applyFill="1" applyBorder="1" applyAlignment="1">
      <alignment horizontal="center" vertical="center" wrapText="1"/>
    </xf>
    <xf numFmtId="188" fontId="2" fillId="35" borderId="16" xfId="0" applyNumberFormat="1" applyFont="1" applyFill="1" applyBorder="1" applyAlignment="1">
      <alignment horizontal="center" vertical="center" wrapText="1"/>
    </xf>
    <xf numFmtId="188" fontId="1" fillId="32" borderId="10" xfId="45" applyNumberFormat="1" applyFont="1" applyFill="1" applyBorder="1" applyAlignment="1">
      <alignment/>
    </xf>
    <xf numFmtId="188" fontId="2" fillId="33" borderId="10" xfId="45" applyNumberFormat="1" applyFont="1" applyFill="1" applyBorder="1" applyAlignment="1">
      <alignment/>
    </xf>
    <xf numFmtId="188" fontId="2" fillId="34" borderId="13" xfId="45" applyNumberFormat="1" applyFont="1" applyFill="1" applyBorder="1" applyAlignment="1">
      <alignment/>
    </xf>
    <xf numFmtId="184" fontId="2" fillId="34" borderId="13" xfId="45" applyNumberFormat="1" applyFont="1" applyFill="1" applyBorder="1" applyAlignment="1">
      <alignment vertical="center"/>
    </xf>
    <xf numFmtId="0" fontId="1" fillId="0" borderId="0" xfId="0" applyFont="1" applyBorder="1" applyAlignment="1">
      <alignment/>
    </xf>
    <xf numFmtId="188" fontId="2" fillId="0" borderId="0" xfId="45" applyNumberFormat="1" applyFont="1" applyFill="1" applyBorder="1" applyAlignment="1">
      <alignment/>
    </xf>
    <xf numFmtId="186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88" fontId="2" fillId="34" borderId="10" xfId="45" applyNumberFormat="1" applyFont="1" applyFill="1" applyBorder="1" applyAlignment="1">
      <alignment/>
    </xf>
    <xf numFmtId="188" fontId="1" fillId="36" borderId="17" xfId="0" applyNumberFormat="1" applyFont="1" applyFill="1" applyBorder="1" applyAlignment="1">
      <alignment horizontal="center" vertical="center" wrapText="1"/>
    </xf>
    <xf numFmtId="184" fontId="1" fillId="36" borderId="17" xfId="45" applyNumberFormat="1" applyFont="1" applyFill="1" applyBorder="1" applyAlignment="1">
      <alignment vertical="center"/>
    </xf>
    <xf numFmtId="184" fontId="1" fillId="36" borderId="18" xfId="45" applyNumberFormat="1" applyFont="1" applyFill="1" applyBorder="1" applyAlignment="1">
      <alignment vertical="center"/>
    </xf>
    <xf numFmtId="188" fontId="1" fillId="36" borderId="10" xfId="0" applyNumberFormat="1" applyFont="1" applyFill="1" applyBorder="1" applyAlignment="1">
      <alignment horizontal="center" vertical="center" wrapText="1"/>
    </xf>
    <xf numFmtId="186" fontId="1" fillId="37" borderId="11" xfId="0" applyNumberFormat="1" applyFont="1" applyFill="1" applyBorder="1" applyAlignment="1">
      <alignment/>
    </xf>
    <xf numFmtId="9" fontId="2" fillId="33" borderId="10" xfId="45" applyNumberFormat="1" applyFont="1" applyFill="1" applyBorder="1" applyAlignment="1">
      <alignment/>
    </xf>
    <xf numFmtId="9" fontId="2" fillId="34" borderId="10" xfId="45" applyNumberFormat="1" applyFont="1" applyFill="1" applyBorder="1" applyAlignment="1">
      <alignment/>
    </xf>
    <xf numFmtId="184" fontId="1" fillId="36" borderId="10" xfId="45" applyNumberFormat="1" applyFont="1" applyFill="1" applyBorder="1" applyAlignment="1">
      <alignment vertical="center"/>
    </xf>
    <xf numFmtId="0" fontId="2" fillId="38" borderId="19" xfId="0" applyFont="1" applyFill="1" applyBorder="1" applyAlignment="1">
      <alignment horizontal="center"/>
    </xf>
    <xf numFmtId="0" fontId="2" fillId="38" borderId="20" xfId="0" applyFont="1" applyFill="1" applyBorder="1" applyAlignment="1">
      <alignment horizontal="center"/>
    </xf>
    <xf numFmtId="0" fontId="2" fillId="38" borderId="21" xfId="0" applyFont="1" applyFill="1" applyBorder="1" applyAlignment="1">
      <alignment horizontal="center"/>
    </xf>
    <xf numFmtId="188" fontId="2" fillId="34" borderId="22" xfId="0" applyNumberFormat="1" applyFont="1" applyFill="1" applyBorder="1" applyAlignment="1">
      <alignment horizontal="center" vertical="center" wrapText="1"/>
    </xf>
    <xf numFmtId="188" fontId="2" fillId="34" borderId="13" xfId="0" applyNumberFormat="1" applyFont="1" applyFill="1" applyBorder="1" applyAlignment="1">
      <alignment horizontal="center"/>
    </xf>
    <xf numFmtId="188" fontId="2" fillId="33" borderId="23" xfId="0" applyNumberFormat="1" applyFont="1" applyFill="1" applyBorder="1" applyAlignment="1">
      <alignment horizontal="center" vertical="center" wrapText="1"/>
    </xf>
    <xf numFmtId="188" fontId="2" fillId="33" borderId="23" xfId="0" applyNumberFormat="1" applyFont="1" applyFill="1" applyBorder="1" applyAlignment="1">
      <alignment horizontal="center"/>
    </xf>
    <xf numFmtId="188" fontId="2" fillId="32" borderId="10" xfId="0" applyNumberFormat="1" applyFont="1" applyFill="1" applyBorder="1" applyAlignment="1">
      <alignment horizontal="center" vertical="center" wrapText="1"/>
    </xf>
    <xf numFmtId="188" fontId="2" fillId="32" borderId="10" xfId="0" applyNumberFormat="1" applyFont="1" applyFill="1" applyBorder="1" applyAlignment="1">
      <alignment horizontal="center"/>
    </xf>
    <xf numFmtId="188" fontId="2" fillId="33" borderId="10" xfId="0" applyNumberFormat="1" applyFont="1" applyFill="1" applyBorder="1" applyAlignment="1">
      <alignment horizontal="center" vertical="center" wrapText="1"/>
    </xf>
    <xf numFmtId="188" fontId="2" fillId="33" borderId="10" xfId="0" applyNumberFormat="1" applyFont="1" applyFill="1" applyBorder="1" applyAlignment="1">
      <alignment horizontal="center"/>
    </xf>
    <xf numFmtId="188" fontId="2" fillId="0" borderId="0" xfId="0" applyNumberFormat="1" applyFont="1" applyFill="1" applyBorder="1" applyAlignment="1">
      <alignment horizontal="center" vertical="center" wrapText="1"/>
    </xf>
    <xf numFmtId="188" fontId="2" fillId="0" borderId="0" xfId="0" applyNumberFormat="1" applyFont="1" applyFill="1" applyBorder="1" applyAlignment="1">
      <alignment horizontal="center"/>
    </xf>
    <xf numFmtId="188" fontId="2" fillId="34" borderId="15" xfId="0" applyNumberFormat="1" applyFont="1" applyFill="1" applyBorder="1" applyAlignment="1">
      <alignment horizontal="center" vertical="center" wrapText="1"/>
    </xf>
    <xf numFmtId="188" fontId="2" fillId="34" borderId="15" xfId="0" applyNumberFormat="1" applyFont="1" applyFill="1" applyBorder="1" applyAlignment="1">
      <alignment horizontal="center"/>
    </xf>
    <xf numFmtId="188" fontId="2" fillId="34" borderId="13" xfId="0" applyNumberFormat="1" applyFont="1" applyFill="1" applyBorder="1" applyAlignment="1">
      <alignment horizontal="center" vertical="center" wrapText="1"/>
    </xf>
    <xf numFmtId="188" fontId="2" fillId="34" borderId="16" xfId="0" applyNumberFormat="1" applyFont="1" applyFill="1" applyBorder="1" applyAlignment="1">
      <alignment horizontal="center" vertical="center" wrapText="1"/>
    </xf>
    <xf numFmtId="188" fontId="2" fillId="34" borderId="12" xfId="0" applyNumberFormat="1" applyFont="1" applyFill="1" applyBorder="1" applyAlignment="1">
      <alignment horizontal="center" vertical="center" wrapText="1"/>
    </xf>
    <xf numFmtId="0" fontId="2" fillId="38" borderId="24" xfId="0" applyFont="1" applyFill="1" applyBorder="1" applyAlignment="1">
      <alignment horizontal="center" vertical="center"/>
    </xf>
    <xf numFmtId="0" fontId="2" fillId="38" borderId="25" xfId="0" applyFont="1" applyFill="1" applyBorder="1" applyAlignment="1">
      <alignment horizontal="center" vertical="center"/>
    </xf>
    <xf numFmtId="0" fontId="2" fillId="38" borderId="26" xfId="0" applyFont="1" applyFill="1" applyBorder="1" applyAlignment="1">
      <alignment horizontal="center" vertical="center"/>
    </xf>
    <xf numFmtId="188" fontId="2" fillId="35" borderId="14" xfId="0" applyNumberFormat="1" applyFont="1" applyFill="1" applyBorder="1" applyAlignment="1">
      <alignment horizontal="center" vertical="center"/>
    </xf>
    <xf numFmtId="188" fontId="2" fillId="35" borderId="22" xfId="0" applyNumberFormat="1" applyFont="1" applyFill="1" applyBorder="1" applyAlignment="1">
      <alignment horizontal="center" vertical="center"/>
    </xf>
    <xf numFmtId="188" fontId="2" fillId="34" borderId="19" xfId="0" applyNumberFormat="1" applyFont="1" applyFill="1" applyBorder="1" applyAlignment="1">
      <alignment horizontal="center" vertical="center" wrapText="1"/>
    </xf>
    <xf numFmtId="188" fontId="2" fillId="34" borderId="2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1" defaultTableStyle="TableStyleMedium9" defaultPivotStyle="PivotStyleLight16">
    <tableStyle name="Lorenzo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nelle scuole di Figline e Incisa Valdarno a.s. 2018/19</a:t>
            </a:r>
          </a:p>
        </c:rich>
      </c:tx>
      <c:layout>
        <c:manualLayout>
          <c:xMode val="factor"/>
          <c:yMode val="factor"/>
          <c:x val="-0.00575"/>
          <c:y val="-0.008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05"/>
          <c:y val="0.256"/>
          <c:w val="0.661"/>
          <c:h val="0.64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'Alunni Stranieri'!$D$2:$E$2</c:f>
              <c:strCache/>
            </c:strRef>
          </c:cat>
          <c:val>
            <c:numRef>
              <c:f>'Alunni Stranieri'!$D$20:$E$20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49575"/>
          <c:w val="0.1505"/>
          <c:h val="0.15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nei vari ordini di scuola sul totale di stranieri presenti nelle scuole di Figline  e Incisa  Valdarno a.s. 2018/19</a:t>
            </a:r>
          </a:p>
        </c:rich>
      </c:tx>
      <c:layout>
        <c:manualLayout>
          <c:xMode val="factor"/>
          <c:yMode val="factor"/>
          <c:x val="0.04125"/>
          <c:y val="0.008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175"/>
          <c:y val="0.256"/>
          <c:w val="0.69575"/>
          <c:h val="0.64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4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  <c:pt idx="3">
                <c:v>Secondaria 2°</c:v>
              </c:pt>
            </c:strLit>
          </c:cat>
          <c:val>
            <c:numRef>
              <c:f>('Alunni Stranieri'!$D$7,'Alunni Stranieri'!$D$14,'Alunni Stranieri'!$D$17,'Alunni Stranieri'!$D$19)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475"/>
          <c:y val="0.20875"/>
          <c:w val="0.23825"/>
          <c:h val="0.55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sul totale frequentanti nei vari ordini di scuole di Figline e Incisa Valdarno a.s. 2018/19</a:t>
            </a:r>
          </a:p>
        </c:rich>
      </c:tx>
      <c:layout>
        <c:manualLayout>
          <c:xMode val="factor"/>
          <c:yMode val="factor"/>
          <c:x val="0.009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4975"/>
          <c:w val="0.64575"/>
          <c:h val="0.842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  <c:pt idx="3">
                <c:v>Secondaria 2°</c:v>
              </c:pt>
            </c:strLit>
          </c:cat>
          <c:val>
            <c:numRef>
              <c:f>('Alunni Stranieri'!$G$7,'Alunni Stranieri'!$G$14,'Alunni Stranieri'!$G$17,'Alunni Stranieri'!$G$19)</c:f>
              <c:numCache/>
            </c:numRef>
          </c:val>
        </c:ser>
        <c:overlap val="100"/>
        <c:gapWidth val="55"/>
        <c:axId val="27103368"/>
        <c:axId val="6584553"/>
      </c:barChart>
      <c:catAx>
        <c:axId val="271033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4553"/>
        <c:crosses val="autoZero"/>
        <c:auto val="1"/>
        <c:lblOffset val="100"/>
        <c:tickLblSkip val="1"/>
        <c:noMultiLvlLbl val="0"/>
      </c:catAx>
      <c:valAx>
        <c:axId val="65845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03368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175"/>
          <c:y val="0.4145"/>
          <c:w val="0.24625"/>
          <c:h val="0.23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Prime 5 nazionalità più rappresentate nel totale degli ordini di scuola di Figline e Incisa Valdarno a.s. 2018/19
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04"/>
          <c:w val="0.74"/>
          <c:h val="0.84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'Nazionalità Alunni Stranieri'!$E$3</c:f>
              <c:strCache>
                <c:ptCount val="1"/>
                <c:pt idx="0">
                  <c:v>Stranieri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Stranieri'!$B$4:$B$10</c:f>
              <c:strCache/>
            </c:strRef>
          </c:cat>
          <c:val>
            <c:numRef>
              <c:f>'Nazionalità Alunni Stranieri'!$K$4:$K$10</c:f>
              <c:numCache/>
            </c:numRef>
          </c:val>
        </c:ser>
        <c:ser>
          <c:idx val="1"/>
          <c:order val="1"/>
          <c:tx>
            <c:strRef>
              <c:f>'Nazionalità Alunni Stranieri'!$F$3</c:f>
              <c:strCache>
                <c:ptCount val="1"/>
                <c:pt idx="0">
                  <c:v>Nati Italia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Stranieri'!$B$4:$B$10</c:f>
              <c:strCache/>
            </c:strRef>
          </c:cat>
          <c:val>
            <c:numRef>
              <c:f>'Nazionalità Alunni Stranieri'!$L$4:$L$10</c:f>
              <c:numCache/>
            </c:numRef>
          </c:val>
        </c:ser>
        <c:axId val="37248534"/>
        <c:axId val="49564831"/>
      </c:barChart>
      <c:catAx>
        <c:axId val="37248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64831"/>
        <c:crosses val="autoZero"/>
        <c:auto val="1"/>
        <c:lblOffset val="100"/>
        <c:tickLblSkip val="1"/>
        <c:noMultiLvlLbl val="0"/>
      </c:catAx>
      <c:valAx>
        <c:axId val="49564831"/>
        <c:scaling>
          <c:orientation val="minMax"/>
        </c:scaling>
        <c:axPos val="l"/>
        <c:delete val="1"/>
        <c:majorTickMark val="out"/>
        <c:minorTickMark val="none"/>
        <c:tickLblPos val="nextTo"/>
        <c:crossAx val="37248534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275"/>
          <c:y val="0.3275"/>
          <c:w val="0.118"/>
          <c:h val="0.1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28</xdr:row>
      <xdr:rowOff>0</xdr:rowOff>
    </xdr:from>
    <xdr:to>
      <xdr:col>4</xdr:col>
      <xdr:colOff>9525</xdr:colOff>
      <xdr:row>43</xdr:row>
      <xdr:rowOff>152400</xdr:rowOff>
    </xdr:to>
    <xdr:graphicFrame>
      <xdr:nvGraphicFramePr>
        <xdr:cNvPr id="1" name="Grafico 1"/>
        <xdr:cNvGraphicFramePr/>
      </xdr:nvGraphicFramePr>
      <xdr:xfrm>
        <a:off x="228600" y="5019675"/>
        <a:ext cx="34385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28</xdr:row>
      <xdr:rowOff>0</xdr:rowOff>
    </xdr:from>
    <xdr:to>
      <xdr:col>12</xdr:col>
      <xdr:colOff>342900</xdr:colOff>
      <xdr:row>43</xdr:row>
      <xdr:rowOff>152400</xdr:rowOff>
    </xdr:to>
    <xdr:graphicFrame>
      <xdr:nvGraphicFramePr>
        <xdr:cNvPr id="2" name="Grafico 5"/>
        <xdr:cNvGraphicFramePr/>
      </xdr:nvGraphicFramePr>
      <xdr:xfrm>
        <a:off x="4210050" y="5019675"/>
        <a:ext cx="516255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371475</xdr:colOff>
      <xdr:row>0</xdr:row>
      <xdr:rowOff>28575</xdr:rowOff>
    </xdr:from>
    <xdr:to>
      <xdr:col>12</xdr:col>
      <xdr:colOff>295275</xdr:colOff>
      <xdr:row>25</xdr:row>
      <xdr:rowOff>38100</xdr:rowOff>
    </xdr:to>
    <xdr:graphicFrame>
      <xdr:nvGraphicFramePr>
        <xdr:cNvPr id="3" name="Grafico 6"/>
        <xdr:cNvGraphicFramePr/>
      </xdr:nvGraphicFramePr>
      <xdr:xfrm>
        <a:off x="6029325" y="28575"/>
        <a:ext cx="3295650" cy="4562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68</xdr:row>
      <xdr:rowOff>85725</xdr:rowOff>
    </xdr:from>
    <xdr:to>
      <xdr:col>12</xdr:col>
      <xdr:colOff>19050</xdr:colOff>
      <xdr:row>99</xdr:row>
      <xdr:rowOff>38100</xdr:rowOff>
    </xdr:to>
    <xdr:graphicFrame>
      <xdr:nvGraphicFramePr>
        <xdr:cNvPr id="1" name="Grafico 1"/>
        <xdr:cNvGraphicFramePr/>
      </xdr:nvGraphicFramePr>
      <xdr:xfrm>
        <a:off x="57150" y="11249025"/>
        <a:ext cx="80772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8.8515625" style="5" bestFit="1" customWidth="1"/>
    <col min="2" max="2" width="12.00390625" style="5" bestFit="1" customWidth="1"/>
    <col min="3" max="3" width="25.7109375" style="5" bestFit="1" customWidth="1"/>
    <col min="4" max="4" width="8.28125" style="5" bestFit="1" customWidth="1"/>
    <col min="5" max="5" width="8.140625" style="5" bestFit="1" customWidth="1"/>
    <col min="6" max="6" width="11.57421875" style="5" bestFit="1" customWidth="1"/>
    <col min="7" max="7" width="10.28125" style="5" bestFit="1" customWidth="1"/>
    <col min="8" max="9" width="9.140625" style="5" customWidth="1"/>
    <col min="10" max="10" width="14.00390625" style="5" customWidth="1"/>
    <col min="11" max="16384" width="9.140625" style="5" customWidth="1"/>
  </cols>
  <sheetData>
    <row r="1" spans="1:7" ht="12" thickBot="1">
      <c r="A1" s="29" t="s">
        <v>91</v>
      </c>
      <c r="B1" s="30"/>
      <c r="C1" s="30"/>
      <c r="D1" s="30"/>
      <c r="E1" s="30"/>
      <c r="F1" s="30"/>
      <c r="G1" s="31"/>
    </row>
    <row r="2" spans="1:7" ht="11.25">
      <c r="A2" s="8" t="s">
        <v>22</v>
      </c>
      <c r="B2" s="9" t="s">
        <v>14</v>
      </c>
      <c r="C2" s="9" t="s">
        <v>23</v>
      </c>
      <c r="D2" s="10" t="s">
        <v>15</v>
      </c>
      <c r="E2" s="10" t="s">
        <v>16</v>
      </c>
      <c r="F2" s="10" t="s">
        <v>17</v>
      </c>
      <c r="G2" s="11" t="s">
        <v>24</v>
      </c>
    </row>
    <row r="3" spans="1:7" ht="13.5" customHeight="1">
      <c r="A3" s="34" t="s">
        <v>59</v>
      </c>
      <c r="B3" s="36" t="s">
        <v>60</v>
      </c>
      <c r="C3" s="1" t="s">
        <v>7</v>
      </c>
      <c r="D3" s="12">
        <v>41</v>
      </c>
      <c r="E3" s="12">
        <f>F3-D3</f>
        <v>92</v>
      </c>
      <c r="F3" s="12">
        <v>133</v>
      </c>
      <c r="G3" s="2">
        <f aca="true" t="shared" si="0" ref="G3:G20">+D3/F3</f>
        <v>0.3082706766917293</v>
      </c>
    </row>
    <row r="4" spans="1:7" ht="11.25">
      <c r="A4" s="35"/>
      <c r="B4" s="37"/>
      <c r="C4" s="1" t="s">
        <v>10</v>
      </c>
      <c r="D4" s="12">
        <v>2</v>
      </c>
      <c r="E4" s="12">
        <f>F4-D4</f>
        <v>36</v>
      </c>
      <c r="F4" s="12">
        <v>38</v>
      </c>
      <c r="G4" s="2">
        <f t="shared" si="0"/>
        <v>0.05263157894736842</v>
      </c>
    </row>
    <row r="5" spans="1:7" ht="11.25">
      <c r="A5" s="35"/>
      <c r="B5" s="37"/>
      <c r="C5" s="1" t="s">
        <v>11</v>
      </c>
      <c r="D5" s="12">
        <v>43</v>
      </c>
      <c r="E5" s="12">
        <f>F5-D5</f>
        <v>83</v>
      </c>
      <c r="F5" s="12">
        <v>126</v>
      </c>
      <c r="G5" s="2">
        <f t="shared" si="0"/>
        <v>0.3412698412698413</v>
      </c>
    </row>
    <row r="6" spans="1:7" ht="33.75">
      <c r="A6" s="35"/>
      <c r="B6" s="1" t="s">
        <v>76</v>
      </c>
      <c r="C6" s="1" t="s">
        <v>61</v>
      </c>
      <c r="D6" s="12">
        <v>20</v>
      </c>
      <c r="E6" s="12">
        <f>F6-D6</f>
        <v>74</v>
      </c>
      <c r="F6" s="12">
        <v>94</v>
      </c>
      <c r="G6" s="25">
        <f>+D6/F6</f>
        <v>0.2127659574468085</v>
      </c>
    </row>
    <row r="7" spans="1:7" ht="11.25">
      <c r="A7" s="35"/>
      <c r="B7" s="38" t="s">
        <v>18</v>
      </c>
      <c r="C7" s="39"/>
      <c r="D7" s="13">
        <f>SUM(D3:D6)</f>
        <v>106</v>
      </c>
      <c r="E7" s="13">
        <f>SUM(E3:E6)</f>
        <v>285</v>
      </c>
      <c r="F7" s="13">
        <f>SUM(F3:F6)</f>
        <v>391</v>
      </c>
      <c r="G7" s="26">
        <f>D7/F7</f>
        <v>0.2710997442455243</v>
      </c>
    </row>
    <row r="8" spans="1:7" ht="11.25">
      <c r="A8" s="35"/>
      <c r="B8" s="36" t="s">
        <v>64</v>
      </c>
      <c r="C8" s="1" t="s">
        <v>7</v>
      </c>
      <c r="D8" s="12">
        <v>55</v>
      </c>
      <c r="E8" s="12">
        <f aca="true" t="shared" si="1" ref="E8:E13">F8-D8</f>
        <v>161</v>
      </c>
      <c r="F8" s="12">
        <v>216</v>
      </c>
      <c r="G8" s="2">
        <f t="shared" si="0"/>
        <v>0.25462962962962965</v>
      </c>
    </row>
    <row r="9" spans="1:7" ht="11.25">
      <c r="A9" s="35"/>
      <c r="B9" s="37"/>
      <c r="C9" s="1" t="s">
        <v>8</v>
      </c>
      <c r="D9" s="12">
        <v>51</v>
      </c>
      <c r="E9" s="12">
        <f t="shared" si="1"/>
        <v>178</v>
      </c>
      <c r="F9" s="12">
        <v>229</v>
      </c>
      <c r="G9" s="2">
        <f t="shared" si="0"/>
        <v>0.22270742358078602</v>
      </c>
    </row>
    <row r="10" spans="1:7" ht="11.25">
      <c r="A10" s="35"/>
      <c r="B10" s="37"/>
      <c r="C10" s="1" t="s">
        <v>6</v>
      </c>
      <c r="D10" s="12">
        <v>11</v>
      </c>
      <c r="E10" s="12">
        <f t="shared" si="1"/>
        <v>103</v>
      </c>
      <c r="F10" s="12">
        <v>114</v>
      </c>
      <c r="G10" s="2">
        <f t="shared" si="0"/>
        <v>0.09649122807017543</v>
      </c>
    </row>
    <row r="11" spans="1:7" ht="11.25">
      <c r="A11" s="35"/>
      <c r="B11" s="37"/>
      <c r="C11" s="1" t="s">
        <v>9</v>
      </c>
      <c r="D11" s="12">
        <v>26</v>
      </c>
      <c r="E11" s="12">
        <f t="shared" si="1"/>
        <v>188</v>
      </c>
      <c r="F11" s="12">
        <v>214</v>
      </c>
      <c r="G11" s="2">
        <f t="shared" si="0"/>
        <v>0.12149532710280374</v>
      </c>
    </row>
    <row r="12" spans="1:7" ht="21.75" customHeight="1">
      <c r="A12" s="35"/>
      <c r="B12" s="36" t="s">
        <v>74</v>
      </c>
      <c r="C12" s="1" t="s">
        <v>62</v>
      </c>
      <c r="D12" s="12">
        <v>48</v>
      </c>
      <c r="E12" s="12">
        <f t="shared" si="1"/>
        <v>192</v>
      </c>
      <c r="F12" s="12">
        <v>240</v>
      </c>
      <c r="G12" s="2">
        <f t="shared" si="0"/>
        <v>0.2</v>
      </c>
    </row>
    <row r="13" spans="1:7" ht="11.25">
      <c r="A13" s="35"/>
      <c r="B13" s="37"/>
      <c r="C13" s="1" t="s">
        <v>63</v>
      </c>
      <c r="D13" s="12">
        <v>13</v>
      </c>
      <c r="E13" s="12">
        <f t="shared" si="1"/>
        <v>91</v>
      </c>
      <c r="F13" s="12">
        <v>104</v>
      </c>
      <c r="G13" s="2">
        <f t="shared" si="0"/>
        <v>0.125</v>
      </c>
    </row>
    <row r="14" spans="1:7" ht="11.25">
      <c r="A14" s="35"/>
      <c r="B14" s="38" t="s">
        <v>19</v>
      </c>
      <c r="C14" s="39"/>
      <c r="D14" s="13">
        <f>SUM(D8:D13)</f>
        <v>204</v>
      </c>
      <c r="E14" s="13">
        <f>SUM(E8:E13)</f>
        <v>913</v>
      </c>
      <c r="F14" s="13">
        <f>SUM(F8:F13)</f>
        <v>1117</v>
      </c>
      <c r="G14" s="26">
        <f>D14/F14</f>
        <v>0.18263205013428827</v>
      </c>
    </row>
    <row r="15" spans="1:7" ht="11.25">
      <c r="A15" s="35"/>
      <c r="B15" s="7" t="s">
        <v>5</v>
      </c>
      <c r="C15" s="1" t="s">
        <v>12</v>
      </c>
      <c r="D15" s="12">
        <v>81</v>
      </c>
      <c r="E15" s="12">
        <f>F15-D15</f>
        <v>461</v>
      </c>
      <c r="F15" s="12">
        <v>542</v>
      </c>
      <c r="G15" s="2">
        <f t="shared" si="0"/>
        <v>0.14944649446494465</v>
      </c>
    </row>
    <row r="16" spans="1:7" ht="45">
      <c r="A16" s="35"/>
      <c r="B16" s="7" t="s">
        <v>75</v>
      </c>
      <c r="C16" s="1" t="s">
        <v>65</v>
      </c>
      <c r="D16" s="12">
        <v>23</v>
      </c>
      <c r="E16" s="12">
        <f>F16-D16</f>
        <v>155</v>
      </c>
      <c r="F16" s="12">
        <v>178</v>
      </c>
      <c r="G16" s="2">
        <f t="shared" si="0"/>
        <v>0.12921348314606743</v>
      </c>
    </row>
    <row r="17" spans="1:7" ht="11.25">
      <c r="A17" s="35"/>
      <c r="B17" s="38" t="s">
        <v>20</v>
      </c>
      <c r="C17" s="39"/>
      <c r="D17" s="20">
        <f>SUM(D15:D16)</f>
        <v>104</v>
      </c>
      <c r="E17" s="20">
        <f>SUM(E15:E16)</f>
        <v>616</v>
      </c>
      <c r="F17" s="20">
        <f>SUM(F15:F16)</f>
        <v>720</v>
      </c>
      <c r="G17" s="27">
        <f>D17/F17</f>
        <v>0.14444444444444443</v>
      </c>
    </row>
    <row r="18" spans="1:7" ht="11.25">
      <c r="A18" s="35"/>
      <c r="B18" s="7" t="s">
        <v>13</v>
      </c>
      <c r="C18" s="1" t="s">
        <v>4</v>
      </c>
      <c r="D18" s="1">
        <v>98</v>
      </c>
      <c r="E18" s="1">
        <f>F18-D18</f>
        <v>956</v>
      </c>
      <c r="F18" s="1">
        <v>1054</v>
      </c>
      <c r="G18" s="2">
        <f>+D18/F18</f>
        <v>0.09297912713472485</v>
      </c>
    </row>
    <row r="19" spans="1:7" ht="11.25">
      <c r="A19" s="35"/>
      <c r="B19" s="38" t="s">
        <v>21</v>
      </c>
      <c r="C19" s="39"/>
      <c r="D19" s="13">
        <f>D18</f>
        <v>98</v>
      </c>
      <c r="E19" s="13">
        <f>SUM(E18:E18)</f>
        <v>956</v>
      </c>
      <c r="F19" s="13">
        <f>F18</f>
        <v>1054</v>
      </c>
      <c r="G19" s="3">
        <f t="shared" si="0"/>
        <v>0.09297912713472485</v>
      </c>
    </row>
    <row r="20" spans="1:7" ht="12.75" customHeight="1" thickBot="1">
      <c r="A20" s="32" t="s">
        <v>26</v>
      </c>
      <c r="B20" s="33"/>
      <c r="C20" s="33"/>
      <c r="D20" s="14">
        <f>SUM(D19,D17,D14,D7)</f>
        <v>512</v>
      </c>
      <c r="E20" s="14">
        <f>SUM(E19,E17,E14,E7)</f>
        <v>2770</v>
      </c>
      <c r="F20" s="14">
        <f>SUM(D20:E20)</f>
        <v>3282</v>
      </c>
      <c r="G20" s="4">
        <f t="shared" si="0"/>
        <v>0.15600243753808654</v>
      </c>
    </row>
    <row r="22" spans="2:8" ht="12.75" customHeight="1">
      <c r="B22" s="40"/>
      <c r="C22" s="41"/>
      <c r="D22" s="17"/>
      <c r="E22" s="17"/>
      <c r="F22" s="17"/>
      <c r="G22" s="18"/>
      <c r="H22" s="19"/>
    </row>
    <row r="23" spans="2:8" ht="12.75" customHeight="1">
      <c r="B23" s="40"/>
      <c r="C23" s="41"/>
      <c r="D23" s="17"/>
      <c r="E23" s="17"/>
      <c r="F23" s="17"/>
      <c r="G23" s="18"/>
      <c r="H23" s="19"/>
    </row>
    <row r="24" spans="2:8" ht="12.75" customHeight="1">
      <c r="B24" s="40"/>
      <c r="C24" s="41"/>
      <c r="D24" s="17"/>
      <c r="E24" s="17"/>
      <c r="F24" s="17"/>
      <c r="G24" s="18"/>
      <c r="H24" s="19"/>
    </row>
    <row r="25" spans="2:8" ht="11.25">
      <c r="B25" s="40"/>
      <c r="C25" s="41"/>
      <c r="D25" s="17"/>
      <c r="E25" s="17"/>
      <c r="F25" s="17"/>
      <c r="G25" s="18"/>
      <c r="H25" s="19"/>
    </row>
    <row r="26" spans="2:8" ht="11.25">
      <c r="B26" s="40"/>
      <c r="C26" s="40"/>
      <c r="D26" s="40"/>
      <c r="E26" s="17"/>
      <c r="F26" s="17"/>
      <c r="G26" s="17"/>
      <c r="H26" s="18"/>
    </row>
    <row r="27" spans="2:5" ht="12.75" customHeight="1">
      <c r="B27" s="16"/>
      <c r="C27" s="16"/>
      <c r="D27" s="16"/>
      <c r="E27" s="16"/>
    </row>
  </sheetData>
  <sheetProtection/>
  <mergeCells count="15">
    <mergeCell ref="B26:D26"/>
    <mergeCell ref="B22:C22"/>
    <mergeCell ref="B23:C23"/>
    <mergeCell ref="B24:C24"/>
    <mergeCell ref="B25:C25"/>
    <mergeCell ref="B12:B13"/>
    <mergeCell ref="A1:G1"/>
    <mergeCell ref="A20:C20"/>
    <mergeCell ref="A3:A19"/>
    <mergeCell ref="B3:B5"/>
    <mergeCell ref="B7:C7"/>
    <mergeCell ref="B8:B11"/>
    <mergeCell ref="B14:C14"/>
    <mergeCell ref="B17:C17"/>
    <mergeCell ref="B19:C19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="110" zoomScaleNormal="110" zoomScalePageLayoutView="0" workbookViewId="0" topLeftCell="A43">
      <selection activeCell="C66" sqref="C66:H66"/>
    </sheetView>
  </sheetViews>
  <sheetFormatPr defaultColWidth="16.8515625" defaultRowHeight="12.75"/>
  <cols>
    <col min="1" max="1" width="8.8515625" style="0" bestFit="1" customWidth="1"/>
    <col min="2" max="2" width="20.8515625" style="0" bestFit="1" customWidth="1"/>
    <col min="3" max="3" width="8.28125" style="0" bestFit="1" customWidth="1"/>
    <col min="4" max="4" width="6.00390625" style="0" bestFit="1" customWidth="1"/>
    <col min="5" max="5" width="8.28125" style="0" bestFit="1" customWidth="1"/>
    <col min="6" max="6" width="8.421875" style="0" bestFit="1" customWidth="1"/>
    <col min="7" max="7" width="8.28125" style="0" bestFit="1" customWidth="1"/>
    <col min="8" max="8" width="8.421875" style="0" bestFit="1" customWidth="1"/>
    <col min="9" max="9" width="8.28125" style="0" bestFit="1" customWidth="1"/>
    <col min="10" max="10" width="8.421875" style="0" bestFit="1" customWidth="1"/>
    <col min="11" max="11" width="13.7109375" style="0" bestFit="1" customWidth="1"/>
    <col min="12" max="12" width="13.8515625" style="0" bestFit="1" customWidth="1"/>
  </cols>
  <sheetData>
    <row r="1" spans="1:12" ht="13.5" thickBot="1">
      <c r="A1" s="47" t="s">
        <v>90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9"/>
    </row>
    <row r="2" spans="1:12" ht="12.75">
      <c r="A2" s="50" t="s">
        <v>22</v>
      </c>
      <c r="B2" s="42" t="s">
        <v>27</v>
      </c>
      <c r="C2" s="42" t="s">
        <v>3</v>
      </c>
      <c r="D2" s="43"/>
      <c r="E2" s="42" t="s">
        <v>2</v>
      </c>
      <c r="F2" s="43"/>
      <c r="G2" s="42" t="s">
        <v>5</v>
      </c>
      <c r="H2" s="43"/>
      <c r="I2" s="42" t="s">
        <v>13</v>
      </c>
      <c r="J2" s="43"/>
      <c r="K2" s="42" t="s">
        <v>25</v>
      </c>
      <c r="L2" s="45" t="s">
        <v>29</v>
      </c>
    </row>
    <row r="3" spans="1:12" ht="23.25" thickBot="1">
      <c r="A3" s="51"/>
      <c r="B3" s="44"/>
      <c r="C3" s="6" t="s">
        <v>15</v>
      </c>
      <c r="D3" s="6" t="s">
        <v>28</v>
      </c>
      <c r="E3" s="6" t="s">
        <v>15</v>
      </c>
      <c r="F3" s="6" t="s">
        <v>28</v>
      </c>
      <c r="G3" s="6" t="s">
        <v>15</v>
      </c>
      <c r="H3" s="6" t="s">
        <v>28</v>
      </c>
      <c r="I3" s="6" t="s">
        <v>15</v>
      </c>
      <c r="J3" s="6" t="s">
        <v>28</v>
      </c>
      <c r="K3" s="44"/>
      <c r="L3" s="46"/>
    </row>
    <row r="4" spans="1:12" ht="12.75">
      <c r="A4" s="52" t="s">
        <v>1</v>
      </c>
      <c r="B4" s="21" t="s">
        <v>30</v>
      </c>
      <c r="C4" s="22">
        <v>34</v>
      </c>
      <c r="D4" s="22">
        <v>32</v>
      </c>
      <c r="E4" s="28">
        <v>65</v>
      </c>
      <c r="F4" s="28">
        <v>52</v>
      </c>
      <c r="G4" s="22">
        <v>35</v>
      </c>
      <c r="H4" s="22">
        <v>30</v>
      </c>
      <c r="I4" s="28">
        <v>25</v>
      </c>
      <c r="J4" s="28">
        <v>15</v>
      </c>
      <c r="K4" s="22">
        <f aca="true" t="shared" si="0" ref="K4:K35">+C4+E4+G4+I4</f>
        <v>159</v>
      </c>
      <c r="L4" s="23">
        <f aca="true" t="shared" si="1" ref="L4:L35">+D4+F4+H4+J4</f>
        <v>129</v>
      </c>
    </row>
    <row r="5" spans="1:12" ht="12.75">
      <c r="A5" s="53"/>
      <c r="B5" s="24" t="s">
        <v>38</v>
      </c>
      <c r="C5" s="24">
        <v>25</v>
      </c>
      <c r="D5" s="24">
        <v>22</v>
      </c>
      <c r="E5" s="28">
        <v>38</v>
      </c>
      <c r="F5" s="28">
        <v>34</v>
      </c>
      <c r="G5" s="22">
        <v>19</v>
      </c>
      <c r="H5" s="22">
        <v>15</v>
      </c>
      <c r="I5" s="28">
        <v>8</v>
      </c>
      <c r="J5" s="28">
        <v>4</v>
      </c>
      <c r="K5" s="22">
        <f t="shared" si="0"/>
        <v>90</v>
      </c>
      <c r="L5" s="23">
        <f t="shared" si="1"/>
        <v>75</v>
      </c>
    </row>
    <row r="6" spans="1:12" ht="12.75">
      <c r="A6" s="53"/>
      <c r="B6" s="24" t="s">
        <v>41</v>
      </c>
      <c r="C6" s="24">
        <v>16</v>
      </c>
      <c r="D6" s="24">
        <v>9</v>
      </c>
      <c r="E6" s="28">
        <v>27</v>
      </c>
      <c r="F6" s="28">
        <v>23</v>
      </c>
      <c r="G6" s="22">
        <v>9</v>
      </c>
      <c r="H6" s="22">
        <v>4</v>
      </c>
      <c r="I6" s="28">
        <v>20</v>
      </c>
      <c r="J6" s="28">
        <v>2</v>
      </c>
      <c r="K6" s="22">
        <f t="shared" si="0"/>
        <v>72</v>
      </c>
      <c r="L6" s="23">
        <f t="shared" si="1"/>
        <v>38</v>
      </c>
    </row>
    <row r="7" spans="1:12" ht="12.75">
      <c r="A7" s="53"/>
      <c r="B7" s="24" t="s">
        <v>34</v>
      </c>
      <c r="C7" s="24">
        <v>5</v>
      </c>
      <c r="D7" s="24">
        <v>3</v>
      </c>
      <c r="E7" s="28">
        <v>13</v>
      </c>
      <c r="F7" s="28">
        <v>9</v>
      </c>
      <c r="G7" s="22">
        <v>8</v>
      </c>
      <c r="H7" s="22">
        <v>7</v>
      </c>
      <c r="I7" s="28">
        <v>6</v>
      </c>
      <c r="J7" s="28">
        <v>2</v>
      </c>
      <c r="K7" s="22">
        <f t="shared" si="0"/>
        <v>32</v>
      </c>
      <c r="L7" s="23">
        <f t="shared" si="1"/>
        <v>21</v>
      </c>
    </row>
    <row r="8" spans="1:12" ht="12.75">
      <c r="A8" s="53"/>
      <c r="B8" s="24" t="s">
        <v>37</v>
      </c>
      <c r="C8" s="24">
        <v>3</v>
      </c>
      <c r="D8" s="24">
        <v>3</v>
      </c>
      <c r="E8" s="28">
        <v>8</v>
      </c>
      <c r="F8" s="28">
        <v>4</v>
      </c>
      <c r="G8" s="22">
        <v>3</v>
      </c>
      <c r="H8" s="22"/>
      <c r="I8" s="28">
        <v>6</v>
      </c>
      <c r="J8" s="28">
        <v>2</v>
      </c>
      <c r="K8" s="22">
        <f t="shared" si="0"/>
        <v>20</v>
      </c>
      <c r="L8" s="23">
        <f t="shared" si="1"/>
        <v>9</v>
      </c>
    </row>
    <row r="9" spans="1:12" ht="12.75">
      <c r="A9" s="53"/>
      <c r="B9" s="21" t="s">
        <v>36</v>
      </c>
      <c r="C9" s="24">
        <v>4</v>
      </c>
      <c r="D9" s="24">
        <v>3</v>
      </c>
      <c r="E9" s="28">
        <v>6</v>
      </c>
      <c r="F9" s="28">
        <v>5</v>
      </c>
      <c r="G9" s="22">
        <v>2</v>
      </c>
      <c r="H9" s="22">
        <v>2</v>
      </c>
      <c r="I9" s="28">
        <v>5</v>
      </c>
      <c r="J9" s="28"/>
      <c r="K9" s="22">
        <f t="shared" si="0"/>
        <v>17</v>
      </c>
      <c r="L9" s="23">
        <f t="shared" si="1"/>
        <v>10</v>
      </c>
    </row>
    <row r="10" spans="1:12" ht="12.75">
      <c r="A10" s="53"/>
      <c r="B10" s="21" t="s">
        <v>50</v>
      </c>
      <c r="C10" s="28">
        <v>1</v>
      </c>
      <c r="D10" s="28">
        <v>1</v>
      </c>
      <c r="E10" s="28">
        <v>2</v>
      </c>
      <c r="F10" s="28">
        <v>2</v>
      </c>
      <c r="G10" s="22">
        <v>2</v>
      </c>
      <c r="H10" s="22">
        <v>1</v>
      </c>
      <c r="I10" s="28">
        <v>4</v>
      </c>
      <c r="J10" s="28">
        <v>4</v>
      </c>
      <c r="K10" s="22">
        <f t="shared" si="0"/>
        <v>9</v>
      </c>
      <c r="L10" s="23">
        <f t="shared" si="1"/>
        <v>8</v>
      </c>
    </row>
    <row r="11" spans="1:12" ht="12.75">
      <c r="A11" s="53"/>
      <c r="B11" s="21" t="s">
        <v>49</v>
      </c>
      <c r="C11" s="24"/>
      <c r="D11" s="24"/>
      <c r="E11" s="28">
        <v>2</v>
      </c>
      <c r="F11" s="28"/>
      <c r="G11" s="22">
        <v>1</v>
      </c>
      <c r="H11" s="22"/>
      <c r="I11" s="28">
        <v>1</v>
      </c>
      <c r="J11" s="28"/>
      <c r="K11" s="22">
        <f t="shared" si="0"/>
        <v>4</v>
      </c>
      <c r="L11" s="23">
        <f t="shared" si="1"/>
        <v>0</v>
      </c>
    </row>
    <row r="12" spans="1:12" ht="12.75">
      <c r="A12" s="53"/>
      <c r="B12" s="21" t="s">
        <v>71</v>
      </c>
      <c r="C12" s="21">
        <v>2</v>
      </c>
      <c r="D12" s="21">
        <v>1</v>
      </c>
      <c r="E12" s="28">
        <v>7</v>
      </c>
      <c r="F12" s="28">
        <v>1</v>
      </c>
      <c r="G12" s="22">
        <v>1</v>
      </c>
      <c r="H12" s="22"/>
      <c r="I12" s="28">
        <v>1</v>
      </c>
      <c r="J12" s="28"/>
      <c r="K12" s="22">
        <f t="shared" si="0"/>
        <v>11</v>
      </c>
      <c r="L12" s="23">
        <f t="shared" si="1"/>
        <v>2</v>
      </c>
    </row>
    <row r="13" spans="1:12" ht="12.75">
      <c r="A13" s="53"/>
      <c r="B13" s="21" t="s">
        <v>0</v>
      </c>
      <c r="C13" s="22">
        <v>1</v>
      </c>
      <c r="D13" s="22">
        <v>1</v>
      </c>
      <c r="E13" s="28">
        <v>3</v>
      </c>
      <c r="F13" s="28">
        <v>1</v>
      </c>
      <c r="G13" s="22"/>
      <c r="H13" s="22"/>
      <c r="I13" s="28">
        <v>1</v>
      </c>
      <c r="J13" s="28">
        <v>1</v>
      </c>
      <c r="K13" s="22">
        <f t="shared" si="0"/>
        <v>5</v>
      </c>
      <c r="L13" s="23">
        <f t="shared" si="1"/>
        <v>3</v>
      </c>
    </row>
    <row r="14" spans="1:12" ht="12.75">
      <c r="A14" s="53"/>
      <c r="B14" s="21" t="s">
        <v>40</v>
      </c>
      <c r="C14" s="21">
        <v>1</v>
      </c>
      <c r="D14" s="21">
        <v>1</v>
      </c>
      <c r="E14" s="28">
        <v>3</v>
      </c>
      <c r="F14" s="28">
        <v>3</v>
      </c>
      <c r="G14" s="22">
        <v>2</v>
      </c>
      <c r="H14" s="22">
        <v>2</v>
      </c>
      <c r="I14" s="28"/>
      <c r="J14" s="28"/>
      <c r="K14" s="22">
        <f t="shared" si="0"/>
        <v>6</v>
      </c>
      <c r="L14" s="23">
        <f t="shared" si="1"/>
        <v>6</v>
      </c>
    </row>
    <row r="15" spans="1:12" ht="12.75">
      <c r="A15" s="53"/>
      <c r="B15" s="21" t="s">
        <v>32</v>
      </c>
      <c r="C15" s="22">
        <v>3</v>
      </c>
      <c r="D15" s="22">
        <v>3</v>
      </c>
      <c r="E15" s="28"/>
      <c r="F15" s="28"/>
      <c r="G15" s="22"/>
      <c r="H15" s="22"/>
      <c r="I15" s="28">
        <v>1</v>
      </c>
      <c r="J15" s="28"/>
      <c r="K15" s="22">
        <f t="shared" si="0"/>
        <v>4</v>
      </c>
      <c r="L15" s="23">
        <f t="shared" si="1"/>
        <v>3</v>
      </c>
    </row>
    <row r="16" spans="1:12" ht="12.75">
      <c r="A16" s="53"/>
      <c r="B16" s="21" t="s">
        <v>35</v>
      </c>
      <c r="C16" s="21">
        <v>3</v>
      </c>
      <c r="D16" s="21">
        <v>3</v>
      </c>
      <c r="E16" s="28">
        <v>3</v>
      </c>
      <c r="F16" s="28">
        <v>2</v>
      </c>
      <c r="G16" s="22"/>
      <c r="H16" s="22"/>
      <c r="I16" s="28"/>
      <c r="J16" s="28"/>
      <c r="K16" s="22">
        <f t="shared" si="0"/>
        <v>6</v>
      </c>
      <c r="L16" s="23">
        <f t="shared" si="1"/>
        <v>5</v>
      </c>
    </row>
    <row r="17" spans="1:12" ht="12.75">
      <c r="A17" s="53"/>
      <c r="B17" s="21" t="s">
        <v>47</v>
      </c>
      <c r="C17" s="21">
        <v>2</v>
      </c>
      <c r="D17" s="21">
        <v>1</v>
      </c>
      <c r="E17" s="28">
        <v>2</v>
      </c>
      <c r="F17" s="28">
        <v>2</v>
      </c>
      <c r="G17" s="22">
        <v>3</v>
      </c>
      <c r="H17" s="22">
        <v>3</v>
      </c>
      <c r="I17" s="28"/>
      <c r="J17" s="28"/>
      <c r="K17" s="22">
        <f t="shared" si="0"/>
        <v>7</v>
      </c>
      <c r="L17" s="23">
        <f t="shared" si="1"/>
        <v>6</v>
      </c>
    </row>
    <row r="18" spans="1:12" ht="12.75">
      <c r="A18" s="53"/>
      <c r="B18" s="21" t="s">
        <v>57</v>
      </c>
      <c r="C18" s="21"/>
      <c r="D18" s="21"/>
      <c r="E18" s="28">
        <v>4</v>
      </c>
      <c r="F18" s="28">
        <v>3</v>
      </c>
      <c r="G18" s="22">
        <v>1</v>
      </c>
      <c r="H18" s="22"/>
      <c r="I18" s="28">
        <v>2</v>
      </c>
      <c r="J18" s="28"/>
      <c r="K18" s="22">
        <f t="shared" si="0"/>
        <v>7</v>
      </c>
      <c r="L18" s="23">
        <f t="shared" si="1"/>
        <v>3</v>
      </c>
    </row>
    <row r="19" spans="1:12" ht="12.75">
      <c r="A19" s="53"/>
      <c r="B19" s="21" t="s">
        <v>31</v>
      </c>
      <c r="C19" s="22"/>
      <c r="D19" s="22"/>
      <c r="E19" s="28">
        <v>2</v>
      </c>
      <c r="F19" s="28">
        <v>1</v>
      </c>
      <c r="G19" s="22">
        <v>1</v>
      </c>
      <c r="H19" s="22">
        <v>1</v>
      </c>
      <c r="I19" s="28"/>
      <c r="J19" s="28"/>
      <c r="K19" s="22">
        <f t="shared" si="0"/>
        <v>3</v>
      </c>
      <c r="L19" s="23">
        <f t="shared" si="1"/>
        <v>2</v>
      </c>
    </row>
    <row r="20" spans="1:12" ht="12.75">
      <c r="A20" s="53"/>
      <c r="B20" s="21" t="s">
        <v>33</v>
      </c>
      <c r="C20" s="21"/>
      <c r="D20" s="21"/>
      <c r="E20" s="28">
        <v>2</v>
      </c>
      <c r="F20" s="28">
        <v>2</v>
      </c>
      <c r="G20" s="22"/>
      <c r="H20" s="22"/>
      <c r="I20" s="28">
        <v>1</v>
      </c>
      <c r="J20" s="28"/>
      <c r="K20" s="22">
        <f t="shared" si="0"/>
        <v>3</v>
      </c>
      <c r="L20" s="23">
        <f t="shared" si="1"/>
        <v>2</v>
      </c>
    </row>
    <row r="21" spans="1:12" ht="12.75">
      <c r="A21" s="53"/>
      <c r="B21" s="21" t="s">
        <v>98</v>
      </c>
      <c r="C21" s="21"/>
      <c r="D21" s="21"/>
      <c r="E21" s="28"/>
      <c r="F21" s="28"/>
      <c r="G21" s="22"/>
      <c r="H21" s="22"/>
      <c r="I21" s="28">
        <v>1</v>
      </c>
      <c r="J21" s="28"/>
      <c r="K21" s="22">
        <f t="shared" si="0"/>
        <v>1</v>
      </c>
      <c r="L21" s="23">
        <f t="shared" si="1"/>
        <v>0</v>
      </c>
    </row>
    <row r="22" spans="1:12" ht="12.75">
      <c r="A22" s="53"/>
      <c r="B22" s="21" t="s">
        <v>53</v>
      </c>
      <c r="C22" s="21"/>
      <c r="D22" s="21"/>
      <c r="E22" s="28">
        <v>1</v>
      </c>
      <c r="F22" s="28"/>
      <c r="G22" s="22">
        <v>2</v>
      </c>
      <c r="H22" s="22"/>
      <c r="I22" s="28">
        <v>1</v>
      </c>
      <c r="J22" s="28"/>
      <c r="K22" s="22">
        <f t="shared" si="0"/>
        <v>4</v>
      </c>
      <c r="L22" s="23">
        <f t="shared" si="1"/>
        <v>0</v>
      </c>
    </row>
    <row r="23" spans="1:12" ht="12.75">
      <c r="A23" s="53"/>
      <c r="B23" s="21" t="s">
        <v>67</v>
      </c>
      <c r="C23" s="21">
        <v>1</v>
      </c>
      <c r="D23" s="21">
        <v>1</v>
      </c>
      <c r="E23" s="28"/>
      <c r="F23" s="28"/>
      <c r="G23" s="22"/>
      <c r="H23" s="22"/>
      <c r="I23" s="28">
        <v>1</v>
      </c>
      <c r="J23" s="28"/>
      <c r="K23" s="22">
        <f t="shared" si="0"/>
        <v>2</v>
      </c>
      <c r="L23" s="23">
        <f t="shared" si="1"/>
        <v>1</v>
      </c>
    </row>
    <row r="24" spans="1:12" ht="12.75">
      <c r="A24" s="53"/>
      <c r="B24" s="21" t="s">
        <v>46</v>
      </c>
      <c r="C24" s="21"/>
      <c r="D24" s="21"/>
      <c r="E24" s="28">
        <v>1</v>
      </c>
      <c r="F24" s="28">
        <v>1</v>
      </c>
      <c r="G24" s="22">
        <v>1</v>
      </c>
      <c r="H24" s="22"/>
      <c r="I24" s="28">
        <v>2</v>
      </c>
      <c r="J24" s="28"/>
      <c r="K24" s="22">
        <f t="shared" si="0"/>
        <v>4</v>
      </c>
      <c r="L24" s="23">
        <f t="shared" si="1"/>
        <v>1</v>
      </c>
    </row>
    <row r="25" spans="1:12" ht="12.75">
      <c r="A25" s="53"/>
      <c r="B25" s="21" t="s">
        <v>52</v>
      </c>
      <c r="C25" s="21"/>
      <c r="D25" s="21"/>
      <c r="E25" s="28"/>
      <c r="F25" s="28"/>
      <c r="G25" s="22">
        <v>1</v>
      </c>
      <c r="H25" s="22">
        <v>1</v>
      </c>
      <c r="I25" s="28"/>
      <c r="J25" s="28"/>
      <c r="K25" s="22">
        <f t="shared" si="0"/>
        <v>1</v>
      </c>
      <c r="L25" s="23">
        <f t="shared" si="1"/>
        <v>1</v>
      </c>
    </row>
    <row r="26" spans="1:12" ht="12.75">
      <c r="A26" s="53"/>
      <c r="B26" s="21" t="s">
        <v>44</v>
      </c>
      <c r="C26" s="21">
        <v>1</v>
      </c>
      <c r="D26" s="21">
        <v>1</v>
      </c>
      <c r="E26" s="28">
        <v>1</v>
      </c>
      <c r="F26" s="28">
        <v>1</v>
      </c>
      <c r="G26" s="22">
        <v>2</v>
      </c>
      <c r="H26" s="22">
        <v>1</v>
      </c>
      <c r="I26" s="28">
        <v>2</v>
      </c>
      <c r="J26" s="28">
        <v>1</v>
      </c>
      <c r="K26" s="22">
        <f t="shared" si="0"/>
        <v>6</v>
      </c>
      <c r="L26" s="23">
        <f t="shared" si="1"/>
        <v>4</v>
      </c>
    </row>
    <row r="27" spans="1:12" ht="12.75">
      <c r="A27" s="53"/>
      <c r="B27" s="21" t="s">
        <v>85</v>
      </c>
      <c r="C27" s="21">
        <v>1</v>
      </c>
      <c r="D27" s="21">
        <v>1</v>
      </c>
      <c r="E27" s="28">
        <v>2</v>
      </c>
      <c r="F27" s="28">
        <v>1</v>
      </c>
      <c r="G27" s="22">
        <v>2</v>
      </c>
      <c r="H27" s="22"/>
      <c r="I27" s="28"/>
      <c r="J27" s="28"/>
      <c r="K27" s="22">
        <f t="shared" si="0"/>
        <v>5</v>
      </c>
      <c r="L27" s="23">
        <f t="shared" si="1"/>
        <v>2</v>
      </c>
    </row>
    <row r="28" spans="1:12" ht="12.75">
      <c r="A28" s="53"/>
      <c r="B28" s="21" t="s">
        <v>82</v>
      </c>
      <c r="C28" s="21"/>
      <c r="D28" s="21"/>
      <c r="E28" s="28"/>
      <c r="F28" s="28"/>
      <c r="G28" s="22"/>
      <c r="H28" s="22"/>
      <c r="I28" s="28">
        <v>2</v>
      </c>
      <c r="J28" s="28"/>
      <c r="K28" s="22">
        <f t="shared" si="0"/>
        <v>2</v>
      </c>
      <c r="L28" s="23">
        <f t="shared" si="1"/>
        <v>0</v>
      </c>
    </row>
    <row r="29" spans="1:12" ht="12.75">
      <c r="A29" s="53"/>
      <c r="B29" s="21" t="s">
        <v>94</v>
      </c>
      <c r="C29" s="21"/>
      <c r="D29" s="21"/>
      <c r="E29" s="28"/>
      <c r="F29" s="28"/>
      <c r="G29" s="22"/>
      <c r="H29" s="22"/>
      <c r="I29" s="28"/>
      <c r="J29" s="28"/>
      <c r="K29" s="22">
        <f t="shared" si="0"/>
        <v>0</v>
      </c>
      <c r="L29" s="23">
        <f t="shared" si="1"/>
        <v>0</v>
      </c>
    </row>
    <row r="30" spans="1:12" ht="12.75">
      <c r="A30" s="53"/>
      <c r="B30" s="21" t="s">
        <v>45</v>
      </c>
      <c r="C30" s="21"/>
      <c r="D30" s="21"/>
      <c r="E30" s="28">
        <v>1</v>
      </c>
      <c r="F30" s="28"/>
      <c r="G30" s="22">
        <v>1</v>
      </c>
      <c r="H30" s="22"/>
      <c r="I30" s="28"/>
      <c r="J30" s="28"/>
      <c r="K30" s="22">
        <f t="shared" si="0"/>
        <v>2</v>
      </c>
      <c r="L30" s="23">
        <f t="shared" si="1"/>
        <v>0</v>
      </c>
    </row>
    <row r="31" spans="1:12" ht="12.75">
      <c r="A31" s="53"/>
      <c r="B31" s="21" t="s">
        <v>39</v>
      </c>
      <c r="C31" s="21"/>
      <c r="D31" s="21"/>
      <c r="E31" s="28">
        <v>2</v>
      </c>
      <c r="F31" s="28">
        <v>2</v>
      </c>
      <c r="G31" s="22"/>
      <c r="H31" s="22"/>
      <c r="I31" s="28"/>
      <c r="J31" s="28"/>
      <c r="K31" s="22">
        <f t="shared" si="0"/>
        <v>2</v>
      </c>
      <c r="L31" s="23">
        <f t="shared" si="1"/>
        <v>2</v>
      </c>
    </row>
    <row r="32" spans="1:12" ht="12.75">
      <c r="A32" s="53"/>
      <c r="B32" s="21" t="s">
        <v>48</v>
      </c>
      <c r="C32" s="21"/>
      <c r="D32" s="21"/>
      <c r="E32" s="28">
        <v>2</v>
      </c>
      <c r="F32" s="28">
        <v>2</v>
      </c>
      <c r="G32" s="22"/>
      <c r="H32" s="22"/>
      <c r="I32" s="28">
        <v>3</v>
      </c>
      <c r="J32" s="28"/>
      <c r="K32" s="22">
        <f t="shared" si="0"/>
        <v>5</v>
      </c>
      <c r="L32" s="23">
        <f t="shared" si="1"/>
        <v>2</v>
      </c>
    </row>
    <row r="33" spans="1:12" ht="12.75">
      <c r="A33" s="53"/>
      <c r="B33" s="21" t="s">
        <v>42</v>
      </c>
      <c r="C33" s="21">
        <v>1</v>
      </c>
      <c r="D33" s="21">
        <v>1</v>
      </c>
      <c r="E33" s="28"/>
      <c r="F33" s="28"/>
      <c r="G33" s="22"/>
      <c r="H33" s="22"/>
      <c r="I33" s="28">
        <v>2</v>
      </c>
      <c r="J33" s="28"/>
      <c r="K33" s="22">
        <f t="shared" si="0"/>
        <v>3</v>
      </c>
      <c r="L33" s="23">
        <f t="shared" si="1"/>
        <v>1</v>
      </c>
    </row>
    <row r="34" spans="1:12" ht="12.75">
      <c r="A34" s="53"/>
      <c r="B34" s="21" t="s">
        <v>99</v>
      </c>
      <c r="C34" s="21"/>
      <c r="D34" s="21"/>
      <c r="E34" s="28"/>
      <c r="F34" s="28"/>
      <c r="G34" s="22"/>
      <c r="H34" s="22"/>
      <c r="I34" s="28"/>
      <c r="J34" s="28"/>
      <c r="K34" s="22">
        <f t="shared" si="0"/>
        <v>0</v>
      </c>
      <c r="L34" s="23">
        <f t="shared" si="1"/>
        <v>0</v>
      </c>
    </row>
    <row r="35" spans="1:12" ht="12.75">
      <c r="A35" s="53"/>
      <c r="B35" s="21" t="s">
        <v>93</v>
      </c>
      <c r="C35" s="21"/>
      <c r="D35" s="21"/>
      <c r="E35" s="28"/>
      <c r="F35" s="28"/>
      <c r="G35" s="22"/>
      <c r="H35" s="22"/>
      <c r="I35" s="28"/>
      <c r="J35" s="28"/>
      <c r="K35" s="22">
        <f t="shared" si="0"/>
        <v>0</v>
      </c>
      <c r="L35" s="23">
        <f t="shared" si="1"/>
        <v>0</v>
      </c>
    </row>
    <row r="36" spans="1:12" ht="12.75">
      <c r="A36" s="53"/>
      <c r="B36" s="21" t="s">
        <v>73</v>
      </c>
      <c r="C36" s="21"/>
      <c r="D36" s="21"/>
      <c r="E36" s="28"/>
      <c r="F36" s="28"/>
      <c r="G36" s="22">
        <v>1</v>
      </c>
      <c r="H36" s="22">
        <v>1</v>
      </c>
      <c r="I36" s="28"/>
      <c r="J36" s="28"/>
      <c r="K36" s="22">
        <f aca="true" t="shared" si="2" ref="K36:K66">+C36+E36+G36+I36</f>
        <v>1</v>
      </c>
      <c r="L36" s="23">
        <f aca="true" t="shared" si="3" ref="L36:L66">+D36+F36+H36+J36</f>
        <v>1</v>
      </c>
    </row>
    <row r="37" spans="1:12" ht="12.75">
      <c r="A37" s="53"/>
      <c r="B37" s="21" t="s">
        <v>86</v>
      </c>
      <c r="C37" s="22">
        <v>1</v>
      </c>
      <c r="D37" s="22">
        <v>1</v>
      </c>
      <c r="E37" s="28"/>
      <c r="F37" s="28"/>
      <c r="G37" s="22"/>
      <c r="H37" s="22"/>
      <c r="I37" s="28"/>
      <c r="J37" s="28"/>
      <c r="K37" s="22">
        <f t="shared" si="2"/>
        <v>1</v>
      </c>
      <c r="L37" s="23">
        <f t="shared" si="3"/>
        <v>1</v>
      </c>
    </row>
    <row r="38" spans="1:12" ht="12.75">
      <c r="A38" s="53"/>
      <c r="B38" s="21" t="s">
        <v>96</v>
      </c>
      <c r="C38" s="22"/>
      <c r="D38" s="22"/>
      <c r="E38" s="28"/>
      <c r="F38" s="28"/>
      <c r="G38" s="22"/>
      <c r="H38" s="22"/>
      <c r="I38" s="28"/>
      <c r="J38" s="28"/>
      <c r="K38" s="22">
        <f t="shared" si="2"/>
        <v>0</v>
      </c>
      <c r="L38" s="23">
        <f t="shared" si="3"/>
        <v>0</v>
      </c>
    </row>
    <row r="39" spans="1:12" ht="12.75">
      <c r="A39" s="53"/>
      <c r="B39" s="21" t="s">
        <v>97</v>
      </c>
      <c r="C39" s="21"/>
      <c r="D39" s="21"/>
      <c r="E39" s="28"/>
      <c r="F39" s="28"/>
      <c r="G39" s="22"/>
      <c r="H39" s="22"/>
      <c r="I39" s="28"/>
      <c r="J39" s="28"/>
      <c r="K39" s="22">
        <f t="shared" si="2"/>
        <v>0</v>
      </c>
      <c r="L39" s="23">
        <f t="shared" si="3"/>
        <v>0</v>
      </c>
    </row>
    <row r="40" spans="1:12" ht="12.75">
      <c r="A40" s="53"/>
      <c r="B40" s="21" t="s">
        <v>95</v>
      </c>
      <c r="C40" s="21"/>
      <c r="D40" s="21"/>
      <c r="E40" s="28"/>
      <c r="F40" s="28"/>
      <c r="G40" s="22"/>
      <c r="H40" s="22"/>
      <c r="I40" s="28"/>
      <c r="J40" s="28"/>
      <c r="K40" s="22">
        <f t="shared" si="2"/>
        <v>0</v>
      </c>
      <c r="L40" s="23">
        <f t="shared" si="3"/>
        <v>0</v>
      </c>
    </row>
    <row r="41" spans="1:12" ht="12.75">
      <c r="A41" s="53"/>
      <c r="B41" s="21" t="s">
        <v>54</v>
      </c>
      <c r="C41" s="21"/>
      <c r="D41" s="21"/>
      <c r="E41" s="28">
        <v>3</v>
      </c>
      <c r="F41" s="28">
        <v>3</v>
      </c>
      <c r="G41" s="22">
        <v>2</v>
      </c>
      <c r="H41" s="22">
        <v>2</v>
      </c>
      <c r="I41" s="28">
        <v>1</v>
      </c>
      <c r="J41" s="28">
        <v>1</v>
      </c>
      <c r="K41" s="22">
        <f t="shared" si="2"/>
        <v>6</v>
      </c>
      <c r="L41" s="23">
        <f t="shared" si="3"/>
        <v>6</v>
      </c>
    </row>
    <row r="42" spans="1:12" ht="12.75">
      <c r="A42" s="53"/>
      <c r="B42" s="21" t="s">
        <v>100</v>
      </c>
      <c r="C42" s="21"/>
      <c r="D42" s="21"/>
      <c r="E42" s="28"/>
      <c r="F42" s="28"/>
      <c r="G42" s="22"/>
      <c r="H42" s="22"/>
      <c r="I42" s="28"/>
      <c r="J42" s="28"/>
      <c r="K42" s="22">
        <f t="shared" si="2"/>
        <v>0</v>
      </c>
      <c r="L42" s="23">
        <f t="shared" si="3"/>
        <v>0</v>
      </c>
    </row>
    <row r="43" spans="1:12" ht="12.75">
      <c r="A43" s="53"/>
      <c r="B43" s="21" t="s">
        <v>88</v>
      </c>
      <c r="C43" s="21"/>
      <c r="D43" s="21"/>
      <c r="E43" s="28">
        <v>1</v>
      </c>
      <c r="F43" s="28"/>
      <c r="G43" s="22"/>
      <c r="H43" s="22"/>
      <c r="I43" s="28"/>
      <c r="J43" s="28"/>
      <c r="K43" s="22">
        <f t="shared" si="2"/>
        <v>1</v>
      </c>
      <c r="L43" s="23">
        <f t="shared" si="3"/>
        <v>0</v>
      </c>
    </row>
    <row r="44" spans="1:12" ht="12.75">
      <c r="A44" s="53"/>
      <c r="B44" s="21" t="s">
        <v>102</v>
      </c>
      <c r="C44" s="21"/>
      <c r="D44" s="21"/>
      <c r="E44" s="28"/>
      <c r="F44" s="28"/>
      <c r="G44" s="22"/>
      <c r="H44" s="22"/>
      <c r="I44" s="28"/>
      <c r="J44" s="28"/>
      <c r="K44" s="22">
        <f t="shared" si="2"/>
        <v>0</v>
      </c>
      <c r="L44" s="23">
        <f t="shared" si="3"/>
        <v>0</v>
      </c>
    </row>
    <row r="45" spans="1:12" ht="12.75">
      <c r="A45" s="53"/>
      <c r="B45" s="21" t="s">
        <v>92</v>
      </c>
      <c r="C45" s="21"/>
      <c r="D45" s="21"/>
      <c r="E45" s="28"/>
      <c r="F45" s="28"/>
      <c r="G45" s="22"/>
      <c r="H45" s="22"/>
      <c r="I45" s="28"/>
      <c r="J45" s="28"/>
      <c r="K45" s="22">
        <f t="shared" si="2"/>
        <v>0</v>
      </c>
      <c r="L45" s="23">
        <f t="shared" si="3"/>
        <v>0</v>
      </c>
    </row>
    <row r="46" spans="1:12" ht="12.75">
      <c r="A46" s="53"/>
      <c r="B46" s="21" t="s">
        <v>89</v>
      </c>
      <c r="C46" s="21"/>
      <c r="D46" s="21"/>
      <c r="E46" s="28"/>
      <c r="F46" s="28"/>
      <c r="G46" s="22">
        <v>1</v>
      </c>
      <c r="H46" s="22"/>
      <c r="I46" s="28"/>
      <c r="J46" s="28"/>
      <c r="K46" s="22">
        <f t="shared" si="2"/>
        <v>1</v>
      </c>
      <c r="L46" s="23">
        <f t="shared" si="3"/>
        <v>0</v>
      </c>
    </row>
    <row r="47" spans="1:12" ht="12.75">
      <c r="A47" s="53"/>
      <c r="B47" s="21" t="s">
        <v>87</v>
      </c>
      <c r="C47" s="21"/>
      <c r="D47" s="21"/>
      <c r="E47" s="28"/>
      <c r="F47" s="28"/>
      <c r="G47" s="22"/>
      <c r="H47" s="22"/>
      <c r="I47" s="28"/>
      <c r="J47" s="28"/>
      <c r="K47" s="22">
        <f t="shared" si="2"/>
        <v>0</v>
      </c>
      <c r="L47" s="23">
        <f t="shared" si="3"/>
        <v>0</v>
      </c>
    </row>
    <row r="48" spans="1:12" ht="12.75">
      <c r="A48" s="53"/>
      <c r="B48" s="21" t="s">
        <v>101</v>
      </c>
      <c r="C48" s="21"/>
      <c r="D48" s="21"/>
      <c r="E48" s="28"/>
      <c r="F48" s="28"/>
      <c r="G48" s="22"/>
      <c r="H48" s="22"/>
      <c r="I48" s="28"/>
      <c r="J48" s="28"/>
      <c r="K48" s="22">
        <f t="shared" si="2"/>
        <v>0</v>
      </c>
      <c r="L48" s="23">
        <f t="shared" si="3"/>
        <v>0</v>
      </c>
    </row>
    <row r="49" spans="1:12" ht="12.75">
      <c r="A49" s="53"/>
      <c r="B49" s="21" t="s">
        <v>72</v>
      </c>
      <c r="C49" s="21"/>
      <c r="D49" s="21"/>
      <c r="E49" s="28"/>
      <c r="F49" s="28"/>
      <c r="G49" s="22"/>
      <c r="H49" s="22"/>
      <c r="I49" s="28"/>
      <c r="J49" s="28"/>
      <c r="K49" s="22">
        <f t="shared" si="2"/>
        <v>0</v>
      </c>
      <c r="L49" s="23">
        <f t="shared" si="3"/>
        <v>0</v>
      </c>
    </row>
    <row r="50" spans="1:12" ht="12.75">
      <c r="A50" s="53"/>
      <c r="B50" s="21" t="s">
        <v>84</v>
      </c>
      <c r="C50" s="21"/>
      <c r="D50" s="21"/>
      <c r="E50" s="28"/>
      <c r="F50" s="28"/>
      <c r="G50" s="22">
        <v>1</v>
      </c>
      <c r="H50" s="22"/>
      <c r="I50" s="28"/>
      <c r="J50" s="28"/>
      <c r="K50" s="22">
        <f t="shared" si="2"/>
        <v>1</v>
      </c>
      <c r="L50" s="23">
        <f t="shared" si="3"/>
        <v>0</v>
      </c>
    </row>
    <row r="51" spans="1:12" ht="12.75">
      <c r="A51" s="53"/>
      <c r="B51" s="21" t="s">
        <v>70</v>
      </c>
      <c r="C51" s="21"/>
      <c r="D51" s="21"/>
      <c r="E51" s="28">
        <v>1</v>
      </c>
      <c r="F51" s="28"/>
      <c r="G51" s="22">
        <v>1</v>
      </c>
      <c r="H51" s="22"/>
      <c r="I51" s="28"/>
      <c r="J51" s="28"/>
      <c r="K51" s="22">
        <f t="shared" si="2"/>
        <v>2</v>
      </c>
      <c r="L51" s="23">
        <f t="shared" si="3"/>
        <v>0</v>
      </c>
    </row>
    <row r="52" spans="1:12" ht="12.75">
      <c r="A52" s="53"/>
      <c r="B52" s="21" t="s">
        <v>55</v>
      </c>
      <c r="C52" s="22"/>
      <c r="D52" s="22"/>
      <c r="E52" s="28"/>
      <c r="F52" s="28"/>
      <c r="G52" s="22"/>
      <c r="H52" s="22"/>
      <c r="I52" s="28">
        <v>1</v>
      </c>
      <c r="J52" s="28">
        <v>1</v>
      </c>
      <c r="K52" s="22">
        <f t="shared" si="2"/>
        <v>1</v>
      </c>
      <c r="L52" s="23">
        <f t="shared" si="3"/>
        <v>1</v>
      </c>
    </row>
    <row r="53" spans="1:12" ht="12.75">
      <c r="A53" s="53"/>
      <c r="B53" s="21" t="s">
        <v>43</v>
      </c>
      <c r="C53" s="22"/>
      <c r="D53" s="22"/>
      <c r="E53" s="28"/>
      <c r="F53" s="28"/>
      <c r="G53" s="22"/>
      <c r="H53" s="22"/>
      <c r="I53" s="28"/>
      <c r="J53" s="28"/>
      <c r="K53" s="22">
        <f t="shared" si="2"/>
        <v>0</v>
      </c>
      <c r="L53" s="23">
        <f t="shared" si="3"/>
        <v>0</v>
      </c>
    </row>
    <row r="54" spans="1:12" ht="12.75">
      <c r="A54" s="53"/>
      <c r="B54" s="21" t="s">
        <v>51</v>
      </c>
      <c r="C54" s="21"/>
      <c r="D54" s="21"/>
      <c r="E54" s="28"/>
      <c r="F54" s="28"/>
      <c r="G54" s="22">
        <v>1</v>
      </c>
      <c r="H54" s="22"/>
      <c r="I54" s="28"/>
      <c r="J54" s="28"/>
      <c r="K54" s="22">
        <f t="shared" si="2"/>
        <v>1</v>
      </c>
      <c r="L54" s="23">
        <f t="shared" si="3"/>
        <v>0</v>
      </c>
    </row>
    <row r="55" spans="1:12" ht="12.75">
      <c r="A55" s="53"/>
      <c r="B55" s="21" t="s">
        <v>66</v>
      </c>
      <c r="C55" s="21"/>
      <c r="D55" s="21"/>
      <c r="E55" s="28">
        <v>1</v>
      </c>
      <c r="F55" s="28">
        <v>1</v>
      </c>
      <c r="G55" s="22"/>
      <c r="H55" s="22"/>
      <c r="I55" s="28"/>
      <c r="J55" s="28"/>
      <c r="K55" s="22">
        <f t="shared" si="2"/>
        <v>1</v>
      </c>
      <c r="L55" s="23">
        <f t="shared" si="3"/>
        <v>1</v>
      </c>
    </row>
    <row r="56" spans="1:12" ht="12.75">
      <c r="A56" s="53"/>
      <c r="B56" s="21" t="s">
        <v>78</v>
      </c>
      <c r="C56" s="21"/>
      <c r="D56" s="21"/>
      <c r="E56" s="28"/>
      <c r="F56" s="28"/>
      <c r="G56" s="22"/>
      <c r="H56" s="22"/>
      <c r="I56" s="28"/>
      <c r="J56" s="28"/>
      <c r="K56" s="22">
        <f t="shared" si="2"/>
        <v>0</v>
      </c>
      <c r="L56" s="23">
        <f t="shared" si="3"/>
        <v>0</v>
      </c>
    </row>
    <row r="57" spans="1:12" ht="12.75">
      <c r="A57" s="53"/>
      <c r="B57" s="21" t="s">
        <v>68</v>
      </c>
      <c r="C57" s="21"/>
      <c r="D57" s="21"/>
      <c r="E57" s="28">
        <v>1</v>
      </c>
      <c r="F57" s="28">
        <v>1</v>
      </c>
      <c r="G57" s="22"/>
      <c r="H57" s="22"/>
      <c r="I57" s="28"/>
      <c r="J57" s="28"/>
      <c r="K57" s="22">
        <f t="shared" si="2"/>
        <v>1</v>
      </c>
      <c r="L57" s="23">
        <f t="shared" si="3"/>
        <v>1</v>
      </c>
    </row>
    <row r="58" spans="1:12" ht="12.75">
      <c r="A58" s="53"/>
      <c r="B58" s="21" t="s">
        <v>79</v>
      </c>
      <c r="C58" s="21"/>
      <c r="D58" s="21"/>
      <c r="E58" s="28"/>
      <c r="F58" s="28"/>
      <c r="G58" s="22"/>
      <c r="H58" s="22"/>
      <c r="I58" s="28"/>
      <c r="J58" s="28"/>
      <c r="K58" s="22">
        <f t="shared" si="2"/>
        <v>0</v>
      </c>
      <c r="L58" s="23">
        <f t="shared" si="3"/>
        <v>0</v>
      </c>
    </row>
    <row r="59" spans="1:12" ht="12.75">
      <c r="A59" s="53"/>
      <c r="B59" s="21" t="s">
        <v>56</v>
      </c>
      <c r="C59" s="21"/>
      <c r="D59" s="21"/>
      <c r="E59" s="28"/>
      <c r="F59" s="28"/>
      <c r="G59" s="22"/>
      <c r="H59" s="22"/>
      <c r="I59" s="28"/>
      <c r="J59" s="28"/>
      <c r="K59" s="22">
        <f t="shared" si="2"/>
        <v>0</v>
      </c>
      <c r="L59" s="23">
        <f t="shared" si="3"/>
        <v>0</v>
      </c>
    </row>
    <row r="60" spans="1:12" ht="12.75">
      <c r="A60" s="53"/>
      <c r="B60" s="21" t="s">
        <v>77</v>
      </c>
      <c r="C60" s="21">
        <v>1</v>
      </c>
      <c r="D60" s="21">
        <v>1</v>
      </c>
      <c r="E60" s="28"/>
      <c r="F60" s="28"/>
      <c r="G60" s="22"/>
      <c r="H60" s="22"/>
      <c r="I60" s="28"/>
      <c r="J60" s="28"/>
      <c r="K60" s="22">
        <f t="shared" si="2"/>
        <v>1</v>
      </c>
      <c r="L60" s="23">
        <f t="shared" si="3"/>
        <v>1</v>
      </c>
    </row>
    <row r="61" spans="1:12" ht="12.75">
      <c r="A61" s="53"/>
      <c r="B61" s="21" t="s">
        <v>81</v>
      </c>
      <c r="C61" s="24"/>
      <c r="D61" s="24"/>
      <c r="E61" s="28"/>
      <c r="F61" s="28"/>
      <c r="G61" s="28"/>
      <c r="H61" s="28"/>
      <c r="I61" s="28"/>
      <c r="J61" s="28"/>
      <c r="K61" s="22">
        <f t="shared" si="2"/>
        <v>0</v>
      </c>
      <c r="L61" s="23">
        <f t="shared" si="3"/>
        <v>0</v>
      </c>
    </row>
    <row r="62" spans="1:12" ht="12.75">
      <c r="A62" s="53"/>
      <c r="B62" s="21" t="s">
        <v>83</v>
      </c>
      <c r="C62" s="24"/>
      <c r="D62" s="24"/>
      <c r="E62" s="28"/>
      <c r="F62" s="28"/>
      <c r="G62" s="28"/>
      <c r="H62" s="28"/>
      <c r="I62" s="28">
        <v>1</v>
      </c>
      <c r="J62" s="28">
        <v>1</v>
      </c>
      <c r="K62" s="22">
        <f t="shared" si="2"/>
        <v>1</v>
      </c>
      <c r="L62" s="23">
        <f t="shared" si="3"/>
        <v>1</v>
      </c>
    </row>
    <row r="63" spans="1:12" ht="12.75">
      <c r="A63" s="53"/>
      <c r="B63" s="21" t="s">
        <v>80</v>
      </c>
      <c r="C63" s="21"/>
      <c r="D63" s="21"/>
      <c r="E63" s="28"/>
      <c r="F63" s="28"/>
      <c r="G63" s="22"/>
      <c r="H63" s="22"/>
      <c r="I63" s="28"/>
      <c r="J63" s="28"/>
      <c r="K63" s="22">
        <f t="shared" si="2"/>
        <v>0</v>
      </c>
      <c r="L63" s="23">
        <f t="shared" si="3"/>
        <v>0</v>
      </c>
    </row>
    <row r="64" spans="1:12" ht="12.75">
      <c r="A64" s="53"/>
      <c r="B64" s="21" t="s">
        <v>58</v>
      </c>
      <c r="C64" s="21"/>
      <c r="D64" s="21"/>
      <c r="E64" s="28"/>
      <c r="F64" s="28"/>
      <c r="G64" s="22"/>
      <c r="H64" s="22"/>
      <c r="I64" s="28"/>
      <c r="J64" s="28"/>
      <c r="K64" s="22">
        <f t="shared" si="2"/>
        <v>0</v>
      </c>
      <c r="L64" s="23">
        <f t="shared" si="3"/>
        <v>0</v>
      </c>
    </row>
    <row r="65" spans="1:12" ht="12.75">
      <c r="A65" s="53"/>
      <c r="B65" s="21" t="s">
        <v>0</v>
      </c>
      <c r="C65" s="21"/>
      <c r="D65" s="21"/>
      <c r="E65" s="28"/>
      <c r="F65" s="28"/>
      <c r="G65" s="22"/>
      <c r="H65" s="22"/>
      <c r="I65" s="28"/>
      <c r="J65" s="28"/>
      <c r="K65" s="22">
        <f t="shared" si="2"/>
        <v>0</v>
      </c>
      <c r="L65" s="23">
        <f t="shared" si="3"/>
        <v>0</v>
      </c>
    </row>
    <row r="66" spans="1:12" ht="12.75">
      <c r="A66" s="53"/>
      <c r="B66" s="21" t="s">
        <v>69</v>
      </c>
      <c r="C66" s="21"/>
      <c r="D66" s="21"/>
      <c r="E66" s="28"/>
      <c r="F66" s="28"/>
      <c r="G66" s="22">
        <v>1</v>
      </c>
      <c r="H66" s="22">
        <v>1</v>
      </c>
      <c r="I66" s="28"/>
      <c r="J66" s="28"/>
      <c r="K66" s="22">
        <f t="shared" si="2"/>
        <v>1</v>
      </c>
      <c r="L66" s="23">
        <f t="shared" si="3"/>
        <v>1</v>
      </c>
    </row>
    <row r="67" spans="1:12" ht="13.5" thickBot="1">
      <c r="A67" s="32" t="s">
        <v>26</v>
      </c>
      <c r="B67" s="44"/>
      <c r="C67" s="15">
        <f aca="true" t="shared" si="4" ref="C67:L67">SUM(C4:C66)</f>
        <v>106</v>
      </c>
      <c r="D67" s="15">
        <f t="shared" si="4"/>
        <v>89</v>
      </c>
      <c r="E67" s="15">
        <f t="shared" si="4"/>
        <v>204</v>
      </c>
      <c r="F67" s="15">
        <f t="shared" si="4"/>
        <v>156</v>
      </c>
      <c r="G67" s="15">
        <f t="shared" si="4"/>
        <v>104</v>
      </c>
      <c r="H67" s="15">
        <f t="shared" si="4"/>
        <v>71</v>
      </c>
      <c r="I67" s="15">
        <f t="shared" si="4"/>
        <v>98</v>
      </c>
      <c r="J67" s="15">
        <f t="shared" si="4"/>
        <v>34</v>
      </c>
      <c r="K67" s="15">
        <f t="shared" si="4"/>
        <v>512</v>
      </c>
      <c r="L67" s="15">
        <f t="shared" si="4"/>
        <v>350</v>
      </c>
    </row>
  </sheetData>
  <sheetProtection/>
  <mergeCells count="11">
    <mergeCell ref="G2:H2"/>
    <mergeCell ref="I2:J2"/>
    <mergeCell ref="K2:K3"/>
    <mergeCell ref="L2:L3"/>
    <mergeCell ref="A67:B67"/>
    <mergeCell ref="A1:L1"/>
    <mergeCell ref="A2:A3"/>
    <mergeCell ref="B2:B3"/>
    <mergeCell ref="C2:D2"/>
    <mergeCell ref="E2:F2"/>
    <mergeCell ref="A4:A66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Hamitaj Letizia</cp:lastModifiedBy>
  <cp:lastPrinted>2007-12-03T14:23:46Z</cp:lastPrinted>
  <dcterms:created xsi:type="dcterms:W3CDTF">1996-11-05T10:16:36Z</dcterms:created>
  <dcterms:modified xsi:type="dcterms:W3CDTF">2019-01-22T13:26:35Z</dcterms:modified>
  <cp:category/>
  <cp:version/>
  <cp:contentType/>
  <cp:contentStatus/>
</cp:coreProperties>
</file>