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210" yWindow="45" windowWidth="15480" windowHeight="10530"/>
  </bookViews>
  <sheets>
    <sheet name="Residenti " sheetId="2" r:id="rId1"/>
    <sheet name="Classi di età" sheetId="3" r:id="rId2"/>
    <sheet name="Nazionalità  " sheetId="1" r:id="rId3"/>
    <sheet name="Minori" sheetId="4" r:id="rId4"/>
    <sheet name="Famiglie" sheetId="8" r:id="rId5"/>
    <sheet name="Continenti  " sheetId="9" r:id="rId6"/>
  </sheets>
  <calcPr calcId="125725"/>
</workbook>
</file>

<file path=xl/calcChain.xml><?xml version="1.0" encoding="utf-8"?>
<calcChain xmlns="http://schemas.openxmlformats.org/spreadsheetml/2006/main">
  <c r="E16" i="8"/>
  <c r="C16"/>
  <c r="D15" s="1"/>
  <c r="F87" i="9"/>
  <c r="E105" i="1"/>
  <c r="F70" i="9"/>
  <c r="E50" i="1"/>
  <c r="F58" i="9"/>
  <c r="D14" i="8" l="1"/>
  <c r="E104" i="1"/>
  <c r="F59" i="9"/>
  <c r="E103" i="1" l="1"/>
  <c r="E9"/>
  <c r="F103" i="9"/>
  <c r="F102"/>
  <c r="E102" i="1"/>
  <c r="F53" i="9"/>
  <c r="F37"/>
  <c r="F111"/>
  <c r="F108"/>
  <c r="F107"/>
  <c r="F92"/>
  <c r="F93"/>
  <c r="F94"/>
  <c r="F95"/>
  <c r="F96"/>
  <c r="F97"/>
  <c r="F98"/>
  <c r="F99"/>
  <c r="F100"/>
  <c r="F101"/>
  <c r="F104"/>
  <c r="F91"/>
  <c r="F64"/>
  <c r="F65"/>
  <c r="F66"/>
  <c r="F67"/>
  <c r="F68"/>
  <c r="F69"/>
  <c r="F71"/>
  <c r="F72"/>
  <c r="F73"/>
  <c r="F74"/>
  <c r="F75"/>
  <c r="F76"/>
  <c r="F77"/>
  <c r="F78"/>
  <c r="F79"/>
  <c r="F80"/>
  <c r="F81"/>
  <c r="F82"/>
  <c r="F83"/>
  <c r="F84"/>
  <c r="F85"/>
  <c r="F86"/>
  <c r="F88"/>
  <c r="F63"/>
  <c r="F42"/>
  <c r="F43"/>
  <c r="F44"/>
  <c r="F45"/>
  <c r="F46"/>
  <c r="F47"/>
  <c r="F48"/>
  <c r="F49"/>
  <c r="F50"/>
  <c r="F51"/>
  <c r="F52"/>
  <c r="F54"/>
  <c r="F55"/>
  <c r="F56"/>
  <c r="F57"/>
  <c r="F60"/>
  <c r="F4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5"/>
  <c r="F61" l="1"/>
  <c r="J9" s="1"/>
  <c r="F89"/>
  <c r="F16" i="8"/>
  <c r="G16"/>
  <c r="D11"/>
  <c r="D112" i="9"/>
  <c r="E112"/>
  <c r="F112"/>
  <c r="J13" s="1"/>
  <c r="C112"/>
  <c r="C107" i="1"/>
  <c r="D107"/>
  <c r="B107"/>
  <c r="E6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6"/>
  <c r="E5"/>
  <c r="P10" i="2"/>
  <c r="F5"/>
  <c r="P6"/>
  <c r="C39" i="9"/>
  <c r="D39"/>
  <c r="E39"/>
  <c r="F39"/>
  <c r="C61"/>
  <c r="D61"/>
  <c r="E61"/>
  <c r="C89"/>
  <c r="D89"/>
  <c r="E89"/>
  <c r="C105"/>
  <c r="D105"/>
  <c r="E105"/>
  <c r="F105"/>
  <c r="J11" s="1"/>
  <c r="C109"/>
  <c r="D109"/>
  <c r="E109"/>
  <c r="F109"/>
  <c r="J12" s="1"/>
  <c r="D8" i="4"/>
  <c r="F8"/>
  <c r="H8" s="1"/>
  <c r="E9" i="3"/>
  <c r="D5" i="8" l="1"/>
  <c r="D16"/>
  <c r="D12"/>
  <c r="D10"/>
  <c r="D9"/>
  <c r="D8"/>
  <c r="D7"/>
  <c r="D6"/>
  <c r="D13"/>
  <c r="D113" i="9"/>
  <c r="E113"/>
  <c r="F113"/>
  <c r="C113"/>
  <c r="E107" i="1"/>
  <c r="J8" i="9"/>
  <c r="J10"/>
  <c r="J14" l="1"/>
</calcChain>
</file>

<file path=xl/sharedStrings.xml><?xml version="1.0" encoding="utf-8"?>
<sst xmlns="http://schemas.openxmlformats.org/spreadsheetml/2006/main" count="291" uniqueCount="181">
  <si>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</si>
  <si>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</si>
  <si>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</si>
  <si>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</si>
  <si>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</si>
  <si>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</si>
  <si>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</si>
  <si>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</si>
  <si>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</si>
  <si>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</si>
  <si>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</si>
  <si>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</si>
  <si>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</si>
  <si>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</si>
  <si>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</si>
  <si>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Iran</t>
  </si>
  <si>
    <t>Egitto</t>
  </si>
  <si>
    <t>Moldavia</t>
  </si>
  <si>
    <t>Polonia</t>
  </si>
  <si>
    <t>Germania</t>
  </si>
  <si>
    <t>Brasile</t>
  </si>
  <si>
    <t>Croazia</t>
  </si>
  <si>
    <t>Cina</t>
  </si>
  <si>
    <t>Colombia</t>
  </si>
  <si>
    <t>Cuba</t>
  </si>
  <si>
    <t>Spagna</t>
  </si>
  <si>
    <t>Svizzera</t>
  </si>
  <si>
    <t>Belgio</t>
  </si>
  <si>
    <t>Bulgaria</t>
  </si>
  <si>
    <t>Argentina</t>
  </si>
  <si>
    <t>Camerun</t>
  </si>
  <si>
    <t>Costa d'Avorio</t>
  </si>
  <si>
    <t>Tunisia</t>
  </si>
  <si>
    <t>Danimarca</t>
  </si>
  <si>
    <t>Ecuador</t>
  </si>
  <si>
    <t>Russia</t>
  </si>
  <si>
    <t>Grecia</t>
  </si>
  <si>
    <t>Austria</t>
  </si>
  <si>
    <t>Australia</t>
  </si>
  <si>
    <t>Cile</t>
  </si>
  <si>
    <t>Repubblica Ceca</t>
  </si>
  <si>
    <t>Venezuela</t>
  </si>
  <si>
    <t>Bielorussia</t>
  </si>
  <si>
    <t>Portogallo</t>
  </si>
  <si>
    <t>Kenya</t>
  </si>
  <si>
    <t>Cambogia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</si>
  <si>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</si>
  <si>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</si>
  <si>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</si>
  <si>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</si>
  <si>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</si>
  <si>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</si>
  <si>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</si>
  <si>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</si>
  <si>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</si>
  <si>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</si>
  <si>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</si>
  <si>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</si>
  <si>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Incisa V.no</t>
  </si>
  <si>
    <t>Siria</t>
  </si>
  <si>
    <t>Slovenia</t>
  </si>
  <si>
    <t>Ungheria</t>
  </si>
  <si>
    <t>Uruguay</t>
  </si>
  <si>
    <t>Canada</t>
  </si>
  <si>
    <t>Burkina Faso</t>
  </si>
  <si>
    <t>Algeria</t>
  </si>
  <si>
    <t>Kazakistan</t>
  </si>
  <si>
    <t>Paesi bassi</t>
  </si>
  <si>
    <t>Madagascar</t>
  </si>
  <si>
    <t>Panama</t>
  </si>
  <si>
    <t>Tanzania</t>
  </si>
  <si>
    <t>15-17</t>
  </si>
  <si>
    <t>18-49</t>
  </si>
  <si>
    <t>50-65</t>
  </si>
  <si>
    <t>Oltre 65</t>
  </si>
  <si>
    <t>Benin</t>
  </si>
  <si>
    <t>Burundi</t>
  </si>
  <si>
    <t>Lituania</t>
  </si>
  <si>
    <t>Macedonia</t>
  </si>
  <si>
    <t>Palestina</t>
  </si>
  <si>
    <t>Zaire</t>
  </si>
  <si>
    <t>0-17</t>
  </si>
  <si>
    <t xml:space="preserve">Kosovo </t>
  </si>
  <si>
    <t xml:space="preserve"> Totale </t>
  </si>
  <si>
    <t xml:space="preserve">India </t>
  </si>
  <si>
    <t>Messico</t>
  </si>
  <si>
    <t>Santo Domingo</t>
  </si>
  <si>
    <t>Slovacchia</t>
  </si>
  <si>
    <t xml:space="preserve">Svezia </t>
  </si>
  <si>
    <t xml:space="preserve">Togo </t>
  </si>
  <si>
    <t xml:space="preserve">Giappone </t>
  </si>
  <si>
    <t>Ghana</t>
  </si>
  <si>
    <t>Senegal</t>
  </si>
  <si>
    <t>Irlanda</t>
  </si>
  <si>
    <t>Malta</t>
  </si>
  <si>
    <t>Thailandia</t>
  </si>
  <si>
    <t>Uganda</t>
  </si>
  <si>
    <t>Apolide</t>
  </si>
  <si>
    <t>El Salvador</t>
  </si>
  <si>
    <t>Mauritius</t>
  </si>
  <si>
    <t>Subtotale Europa</t>
  </si>
  <si>
    <t>Europa</t>
  </si>
  <si>
    <t>Africa</t>
  </si>
  <si>
    <t>Subtotale Africa</t>
  </si>
  <si>
    <t>Subtotale Asia</t>
  </si>
  <si>
    <t>Asia</t>
  </si>
  <si>
    <t>Centro- Sud America</t>
  </si>
  <si>
    <t>Subtotale Centro-Sud America</t>
  </si>
  <si>
    <t>Subtotale Nord America</t>
  </si>
  <si>
    <t>Subtotale Oceania</t>
  </si>
  <si>
    <t>Oceania</t>
  </si>
  <si>
    <t>Nord America</t>
  </si>
  <si>
    <t>Continenti</t>
  </si>
  <si>
    <t>Numero Persone</t>
  </si>
  <si>
    <t>Centro-Sud America</t>
  </si>
  <si>
    <t>Popolazione straniera residente nel Comune di Figline e Incisa V.no</t>
  </si>
  <si>
    <t xml:space="preserve">2013 Incisa </t>
  </si>
  <si>
    <t xml:space="preserve">2013 Figline </t>
  </si>
  <si>
    <t xml:space="preserve">Divisione per classi di età degli stranieri residenti nel Comune di Figline  Incisa </t>
  </si>
  <si>
    <t xml:space="preserve">Divisione per classi di età dei minori stranieri residenti nel Comune di Figline Incisa </t>
  </si>
  <si>
    <t xml:space="preserve">Totale </t>
  </si>
  <si>
    <t xml:space="preserve">Uzbekistan </t>
  </si>
  <si>
    <t>Pakistan</t>
  </si>
  <si>
    <t>Somalia</t>
  </si>
  <si>
    <t xml:space="preserve">Sud Africa </t>
  </si>
  <si>
    <t xml:space="preserve">Nigeria </t>
  </si>
  <si>
    <t>Etiopia</t>
  </si>
  <si>
    <t>Eritrea</t>
  </si>
  <si>
    <t xml:space="preserve">Finlandia </t>
  </si>
  <si>
    <t>Iraq</t>
  </si>
  <si>
    <t xml:space="preserve">Israele </t>
  </si>
  <si>
    <t xml:space="preserve">Bosnia </t>
  </si>
  <si>
    <t xml:space="preserve">Capo Verde </t>
  </si>
  <si>
    <t xml:space="preserve">Georgia </t>
  </si>
  <si>
    <t xml:space="preserve">Bangladesh </t>
  </si>
  <si>
    <t>Nazionalità stranieri residenti nel Comune di Figline e Incisa V.no</t>
  </si>
  <si>
    <t>Incisa  2013</t>
  </si>
  <si>
    <t>Figline  2013</t>
  </si>
  <si>
    <t xml:space="preserve">Guinea </t>
  </si>
  <si>
    <t xml:space="preserve">Capo verde </t>
  </si>
  <si>
    <t>Togo</t>
  </si>
  <si>
    <t xml:space="preserve">Iran </t>
  </si>
  <si>
    <t>Uzbekistan</t>
  </si>
  <si>
    <t xml:space="preserve">Etiopia </t>
  </si>
  <si>
    <t xml:space="preserve">Tailandia </t>
  </si>
  <si>
    <t>Bangladesh</t>
  </si>
  <si>
    <t xml:space="preserve">Sri Lanka </t>
  </si>
  <si>
    <t>Finlandia</t>
  </si>
  <si>
    <t>Georgia</t>
  </si>
  <si>
    <t>Serbia</t>
  </si>
  <si>
    <t>Bosnia</t>
  </si>
  <si>
    <t>Israele</t>
  </si>
  <si>
    <t>Nazionalità stranieri residenti nel Comune diFigline e  Incisa V.no</t>
  </si>
  <si>
    <t xml:space="preserve">dal 1° gennaio 2014 i Comuni di Figline e Incisa si sono uniti in unico Comune </t>
  </si>
  <si>
    <t xml:space="preserve">Turchia </t>
  </si>
  <si>
    <t>Indonesia</t>
  </si>
  <si>
    <t>Vietnam</t>
  </si>
  <si>
    <t xml:space="preserve">Burundi </t>
  </si>
  <si>
    <t xml:space="preserve">Indonesia </t>
  </si>
  <si>
    <t xml:space="preserve">Vietnam </t>
  </si>
  <si>
    <t xml:space="preserve">Minori </t>
  </si>
  <si>
    <t xml:space="preserve">M </t>
  </si>
  <si>
    <t xml:space="preserve">2014 Figline Incisa </t>
  </si>
  <si>
    <t xml:space="preserve">2015 Figline Incisa </t>
  </si>
  <si>
    <t>Nuclei familiari stranieri residenti nel Comune di Figline Incisa V.no</t>
  </si>
  <si>
    <t>Figline Incisa2016</t>
  </si>
  <si>
    <t>6_14</t>
  </si>
  <si>
    <t>Totale 2016</t>
  </si>
  <si>
    <t>Bolivia</t>
  </si>
  <si>
    <t>Repubblica Dominicana</t>
  </si>
  <si>
    <t>Malesia</t>
  </si>
  <si>
    <t>Rep. democratica del Congo</t>
  </si>
  <si>
    <t>Repubblica del Congo</t>
  </si>
  <si>
    <t>Rep. Democratica del Congo</t>
  </si>
  <si>
    <t>Rep. del Congo</t>
  </si>
  <si>
    <t>Corea del Sud</t>
  </si>
  <si>
    <t>Mali</t>
  </si>
  <si>
    <t>* Località Montelfi (Incisa)</t>
  </si>
  <si>
    <t>** Località San Vito (Incisa)</t>
  </si>
  <si>
    <t>*17</t>
  </si>
  <si>
    <t>**22</t>
  </si>
</sst>
</file>

<file path=xl/styles.xml><?xml version="1.0" encoding="utf-8"?>
<styleSheet xmlns="http://schemas.openxmlformats.org/spreadsheetml/2006/main">
  <numFmts count="2">
    <numFmt numFmtId="164" formatCode="_-* #,##0_-;\-* #,##0_-;_-* &quot;-&quot;??_-;_-@_-"/>
    <numFmt numFmtId="165" formatCode="#,##0_ ;\-#,##0\ "/>
  </numFmts>
  <fonts count="3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indexed="45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</font>
    <font>
      <sz val="11"/>
      <name val="Calibri"/>
      <family val="2"/>
      <scheme val="minor"/>
    </font>
    <font>
      <sz val="8"/>
      <color theme="0"/>
      <name val="Calibri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27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53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3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2" fillId="3" borderId="4" xfId="0" applyNumberFormat="1" applyFont="1" applyFill="1" applyBorder="1" applyAlignment="1">
      <alignment horizontal="center" vertical="center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0" fontId="5" fillId="0" borderId="0" xfId="0" applyFont="1"/>
    <xf numFmtId="165" fontId="0" fillId="0" borderId="0" xfId="0" applyNumberFormat="1"/>
    <xf numFmtId="165" fontId="2" fillId="3" borderId="6" xfId="0" applyNumberFormat="1" applyFont="1" applyFill="1" applyBorder="1" applyAlignment="1">
      <alignment horizontal="center" vertical="center" shrinkToFit="1"/>
    </xf>
    <xf numFmtId="0" fontId="7" fillId="4" borderId="6" xfId="0" applyFont="1" applyFill="1" applyBorder="1"/>
    <xf numFmtId="10" fontId="8" fillId="4" borderId="6" xfId="0" applyNumberFormat="1" applyFont="1" applyFill="1" applyBorder="1"/>
    <xf numFmtId="0" fontId="8" fillId="4" borderId="6" xfId="0" applyFont="1" applyFill="1" applyBorder="1"/>
    <xf numFmtId="0" fontId="0" fillId="0" borderId="0" xfId="0"/>
    <xf numFmtId="10" fontId="14" fillId="6" borderId="6" xfId="0" applyNumberFormat="1" applyFont="1" applyFill="1" applyBorder="1"/>
    <xf numFmtId="0" fontId="0" fillId="6" borderId="0" xfId="0" applyFill="1"/>
    <xf numFmtId="0" fontId="0" fillId="7" borderId="0" xfId="0" applyFill="1"/>
    <xf numFmtId="164" fontId="2" fillId="8" borderId="4" xfId="0" applyNumberFormat="1" applyFont="1" applyFill="1" applyBorder="1" applyAlignment="1">
      <alignment horizontal="center" vertical="center" wrapText="1" shrinkToFit="1"/>
    </xf>
    <xf numFmtId="165" fontId="2" fillId="8" borderId="4" xfId="0" applyNumberFormat="1" applyFont="1" applyFill="1" applyBorder="1" applyAlignment="1">
      <alignment horizontal="center" vertical="center" shrinkToFit="1"/>
    </xf>
    <xf numFmtId="0" fontId="12" fillId="7" borderId="0" xfId="0" applyFont="1" applyFill="1"/>
    <xf numFmtId="164" fontId="9" fillId="8" borderId="4" xfId="0" applyNumberFormat="1" applyFont="1" applyFill="1" applyBorder="1" applyAlignment="1">
      <alignment horizontal="center" vertical="center" wrapText="1" shrinkToFit="1"/>
    </xf>
    <xf numFmtId="165" fontId="9" fillId="8" borderId="4" xfId="0" applyNumberFormat="1" applyFont="1" applyFill="1" applyBorder="1" applyAlignment="1">
      <alignment horizontal="center" vertical="center" shrinkToFit="1"/>
    </xf>
    <xf numFmtId="165" fontId="10" fillId="2" borderId="23" xfId="0" applyNumberFormat="1" applyFont="1" applyFill="1" applyBorder="1" applyAlignment="1">
      <alignment horizontal="center" vertical="center" shrinkToFit="1"/>
    </xf>
    <xf numFmtId="165" fontId="2" fillId="8" borderId="24" xfId="0" applyNumberFormat="1" applyFont="1" applyFill="1" applyBorder="1" applyAlignment="1">
      <alignment horizontal="center" vertical="center" shrinkToFit="1"/>
    </xf>
    <xf numFmtId="0" fontId="15" fillId="9" borderId="0" xfId="0" applyFont="1" applyFill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15" fillId="7" borderId="0" xfId="0" applyFont="1" applyFill="1"/>
    <xf numFmtId="165" fontId="10" fillId="8" borderId="24" xfId="0" applyNumberFormat="1" applyFont="1" applyFill="1" applyBorder="1" applyAlignment="1">
      <alignment horizontal="center" vertical="center" shrinkToFit="1"/>
    </xf>
    <xf numFmtId="165" fontId="9" fillId="8" borderId="25" xfId="0" applyNumberFormat="1" applyFont="1" applyFill="1" applyBorder="1" applyAlignment="1">
      <alignment horizontal="center" vertical="center" shrinkToFit="1"/>
    </xf>
    <xf numFmtId="0" fontId="0" fillId="7" borderId="0" xfId="0" applyFill="1" applyBorder="1"/>
    <xf numFmtId="0" fontId="15" fillId="7" borderId="0" xfId="0" applyFont="1" applyFill="1" applyBorder="1"/>
    <xf numFmtId="0" fontId="0" fillId="9" borderId="0" xfId="0" applyFill="1" applyBorder="1"/>
    <xf numFmtId="164" fontId="2" fillId="8" borderId="25" xfId="0" applyNumberFormat="1" applyFont="1" applyFill="1" applyBorder="1" applyAlignment="1">
      <alignment horizontal="center" vertical="center" wrapText="1" shrinkToFit="1"/>
    </xf>
    <xf numFmtId="165" fontId="2" fillId="8" borderId="25" xfId="0" applyNumberFormat="1" applyFont="1" applyFill="1" applyBorder="1" applyAlignment="1">
      <alignment horizontal="center" vertical="center" shrinkToFit="1"/>
    </xf>
    <xf numFmtId="164" fontId="16" fillId="8" borderId="25" xfId="0" applyNumberFormat="1" applyFont="1" applyFill="1" applyBorder="1" applyAlignment="1">
      <alignment horizontal="center" vertical="center" wrapText="1" shrinkToFit="1"/>
    </xf>
    <xf numFmtId="0" fontId="17" fillId="9" borderId="26" xfId="0" applyFont="1" applyFill="1" applyBorder="1" applyAlignment="1">
      <alignment wrapText="1"/>
    </xf>
    <xf numFmtId="0" fontId="18" fillId="9" borderId="26" xfId="0" applyFont="1" applyFill="1" applyBorder="1" applyAlignment="1">
      <alignment wrapText="1"/>
    </xf>
    <xf numFmtId="165" fontId="19" fillId="8" borderId="24" xfId="0" applyNumberFormat="1" applyFont="1" applyFill="1" applyBorder="1" applyAlignment="1">
      <alignment horizontal="center" vertical="center" shrinkToFit="1"/>
    </xf>
    <xf numFmtId="164" fontId="20" fillId="8" borderId="24" xfId="0" applyNumberFormat="1" applyFont="1" applyFill="1" applyBorder="1" applyAlignment="1">
      <alignment horizontal="center" vertical="center" wrapText="1" shrinkToFit="1"/>
    </xf>
    <xf numFmtId="165" fontId="21" fillId="8" borderId="24" xfId="0" applyNumberFormat="1" applyFont="1" applyFill="1" applyBorder="1" applyAlignment="1">
      <alignment horizontal="center" vertical="center" shrinkToFit="1"/>
    </xf>
    <xf numFmtId="165" fontId="21" fillId="8" borderId="0" xfId="0" applyNumberFormat="1" applyFont="1" applyFill="1" applyBorder="1" applyAlignment="1">
      <alignment horizontal="center" vertical="center" shrinkToFit="1"/>
    </xf>
    <xf numFmtId="165" fontId="21" fillId="8" borderId="23" xfId="0" applyNumberFormat="1" applyFont="1" applyFill="1" applyBorder="1" applyAlignment="1">
      <alignment horizontal="center" vertical="center" shrinkToFit="1"/>
    </xf>
    <xf numFmtId="0" fontId="22" fillId="9" borderId="26" xfId="0" applyFont="1" applyFill="1" applyBorder="1"/>
    <xf numFmtId="0" fontId="0" fillId="9" borderId="6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2" borderId="9" xfId="0" applyFont="1" applyFill="1" applyBorder="1" applyAlignment="1">
      <alignment horizontal="center" vertical="center" shrinkToFit="1"/>
    </xf>
    <xf numFmtId="164" fontId="2" fillId="3" borderId="10" xfId="0" applyNumberFormat="1" applyFont="1" applyFill="1" applyBorder="1" applyAlignment="1">
      <alignment horizontal="center" vertical="center" wrapText="1" shrinkToFit="1"/>
    </xf>
    <xf numFmtId="164" fontId="1" fillId="2" borderId="11" xfId="0" applyNumberFormat="1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0" fillId="0" borderId="0" xfId="0"/>
    <xf numFmtId="0" fontId="11" fillId="10" borderId="7" xfId="0" applyNumberFormat="1" applyFont="1" applyFill="1" applyBorder="1" applyAlignment="1">
      <alignment horizontal="center" vertical="center" shrinkToFit="1"/>
    </xf>
    <xf numFmtId="0" fontId="2" fillId="3" borderId="13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6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0" fillId="0" borderId="0" xfId="0"/>
    <xf numFmtId="0" fontId="23" fillId="11" borderId="0" xfId="0" applyFont="1" applyFill="1"/>
    <xf numFmtId="0" fontId="0" fillId="0" borderId="6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0" xfId="0"/>
    <xf numFmtId="165" fontId="0" fillId="9" borderId="6" xfId="0" applyNumberFormat="1" applyFill="1" applyBorder="1"/>
    <xf numFmtId="165" fontId="4" fillId="8" borderId="4" xfId="0" applyNumberFormat="1" applyFont="1" applyFill="1" applyBorder="1" applyAlignment="1">
      <alignment horizontal="center" vertical="center" shrinkToFit="1"/>
    </xf>
    <xf numFmtId="165" fontId="2" fillId="3" borderId="6" xfId="0" applyNumberFormat="1" applyFont="1" applyFill="1" applyBorder="1" applyAlignment="1">
      <alignment horizontal="center" vertical="center" shrinkToFit="1"/>
    </xf>
    <xf numFmtId="0" fontId="0" fillId="0" borderId="0" xfId="0"/>
    <xf numFmtId="165" fontId="11" fillId="10" borderId="6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165" fontId="11" fillId="10" borderId="7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65" fontId="2" fillId="3" borderId="7" xfId="0" applyNumberFormat="1" applyFont="1" applyFill="1" applyBorder="1" applyAlignment="1">
      <alignment horizontal="center" vertical="center" shrinkToFit="1"/>
    </xf>
    <xf numFmtId="165" fontId="2" fillId="3" borderId="6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6" fillId="4" borderId="18" xfId="0" applyNumberFormat="1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6" xfId="0" applyBorder="1" applyAlignment="1"/>
    <xf numFmtId="164" fontId="1" fillId="2" borderId="13" xfId="0" applyNumberFormat="1" applyFont="1" applyFill="1" applyBorder="1" applyAlignment="1">
      <alignment horizontal="center" vertical="center" wrapText="1" shrinkToFit="1"/>
    </xf>
    <xf numFmtId="0" fontId="0" fillId="0" borderId="14" xfId="0" applyBorder="1"/>
    <xf numFmtId="165" fontId="2" fillId="3" borderId="0" xfId="0" applyNumberFormat="1" applyFont="1" applyFill="1" applyBorder="1" applyAlignment="1">
      <alignment horizontal="center" vertical="center" shrinkToFit="1"/>
    </xf>
    <xf numFmtId="0" fontId="0" fillId="0" borderId="16" xfId="0" applyBorder="1"/>
    <xf numFmtId="165" fontId="1" fillId="2" borderId="14" xfId="0" applyNumberFormat="1" applyFont="1" applyFill="1" applyBorder="1" applyAlignment="1">
      <alignment horizontal="center" vertical="center" shrinkToFit="1"/>
    </xf>
    <xf numFmtId="0" fontId="0" fillId="0" borderId="15" xfId="0" applyBorder="1"/>
    <xf numFmtId="164" fontId="2" fillId="3" borderId="12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165" fontId="1" fillId="2" borderId="15" xfId="0" applyNumberFormat="1" applyFont="1" applyFill="1" applyBorder="1" applyAlignment="1">
      <alignment horizontal="center" vertical="center" shrinkToFit="1"/>
    </xf>
    <xf numFmtId="165" fontId="2" fillId="3" borderId="16" xfId="0" applyNumberFormat="1" applyFont="1" applyFill="1" applyBorder="1" applyAlignment="1">
      <alignment horizontal="center" vertical="center" shrinkToFit="1"/>
    </xf>
    <xf numFmtId="164" fontId="1" fillId="2" borderId="14" xfId="0" applyNumberFormat="1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5" fontId="4" fillId="3" borderId="21" xfId="0" applyNumberFormat="1" applyFont="1" applyFill="1" applyBorder="1" applyAlignment="1">
      <alignment horizontal="center" vertical="center" shrinkToFit="1"/>
    </xf>
    <xf numFmtId="165" fontId="4" fillId="3" borderId="22" xfId="0" applyNumberFormat="1" applyFont="1" applyFill="1" applyBorder="1" applyAlignment="1">
      <alignment horizontal="center" vertical="center" shrinkToFit="1"/>
    </xf>
    <xf numFmtId="0" fontId="24" fillId="6" borderId="24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center"/>
    </xf>
    <xf numFmtId="0" fontId="25" fillId="9" borderId="26" xfId="0" applyFont="1" applyFill="1" applyBorder="1" applyAlignment="1">
      <alignment horizontal="center" textRotation="255"/>
    </xf>
    <xf numFmtId="0" fontId="26" fillId="9" borderId="26" xfId="0" applyFont="1" applyFill="1" applyBorder="1" applyAlignment="1">
      <alignment horizontal="center" textRotation="255"/>
    </xf>
    <xf numFmtId="0" fontId="27" fillId="9" borderId="24" xfId="0" applyFont="1" applyFill="1" applyBorder="1" applyAlignment="1">
      <alignment horizontal="center"/>
    </xf>
    <xf numFmtId="0" fontId="28" fillId="9" borderId="26" xfId="0" applyFont="1" applyFill="1" applyBorder="1" applyAlignment="1">
      <alignment horizontal="center" textRotation="255"/>
    </xf>
    <xf numFmtId="0" fontId="29" fillId="9" borderId="26" xfId="0" applyFont="1" applyFill="1" applyBorder="1" applyAlignment="1">
      <alignment horizontal="center" wrapText="1"/>
    </xf>
    <xf numFmtId="0" fontId="30" fillId="9" borderId="26" xfId="0" applyFont="1" applyFill="1" applyBorder="1" applyAlignment="1">
      <alignment horizontal="center" wrapText="1"/>
    </xf>
    <xf numFmtId="0" fontId="17" fillId="9" borderId="26" xfId="0" applyFont="1" applyFill="1" applyBorder="1" applyAlignment="1">
      <alignment horizontal="center" wrapText="1"/>
    </xf>
    <xf numFmtId="0" fontId="13" fillId="9" borderId="2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Incisa V.no</a:t>
            </a:r>
          </a:p>
        </c:rich>
      </c:tx>
      <c:layout>
        <c:manualLayout>
          <c:xMode val="edge"/>
          <c:yMode val="edge"/>
          <c:x val="0.11527377521613852"/>
          <c:y val="3.8610231192365341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2493</c:v>
                </c:pt>
                <c:pt idx="1">
                  <c:v>20924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50958055530414959"/>
          <c:w val="0.1930835734870317"/>
          <c:h val="0.18390885047415073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'Continenti  '!$J$7</c:f>
              <c:strCache>
                <c:ptCount val="1"/>
                <c:pt idx="0">
                  <c:v>Numero Persone</c:v>
                </c:pt>
              </c:strCache>
            </c:strRef>
          </c:tx>
          <c:explosion val="25"/>
          <c:dLbls>
            <c:numFmt formatCode="0.0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>
                  <a:solidFill>
                    <a:schemeClr val="bg1"/>
                  </a:solidFill>
                </a:ln>
              </c:spPr>
            </c:leaderLines>
          </c:dLbls>
          <c:cat>
            <c:strRef>
              <c:f>'Continenti  '!$I$8:$I$13</c:f>
              <c:strCache>
                <c:ptCount val="6"/>
                <c:pt idx="0">
                  <c:v>Europa</c:v>
                </c:pt>
                <c:pt idx="1">
                  <c:v>Asia</c:v>
                </c:pt>
                <c:pt idx="2">
                  <c:v>Africa</c:v>
                </c:pt>
                <c:pt idx="3">
                  <c:v>Centro-Sud America</c:v>
                </c:pt>
                <c:pt idx="4">
                  <c:v>Nord America</c:v>
                </c:pt>
                <c:pt idx="5">
                  <c:v>Oceania</c:v>
                </c:pt>
              </c:strCache>
            </c:strRef>
          </c:cat>
          <c:val>
            <c:numRef>
              <c:f>'Continenti  '!$J$8:$J$13</c:f>
              <c:numCache>
                <c:formatCode>#,##0_ ;\-#,##0\ </c:formatCode>
                <c:ptCount val="6"/>
                <c:pt idx="0">
                  <c:v>1421</c:v>
                </c:pt>
                <c:pt idx="1">
                  <c:v>418</c:v>
                </c:pt>
                <c:pt idx="2">
                  <c:v>137</c:v>
                </c:pt>
                <c:pt idx="3">
                  <c:v>137</c:v>
                </c:pt>
                <c:pt idx="4">
                  <c:v>14</c:v>
                </c:pt>
                <c:pt idx="5">
                  <c:v>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00153105861764"/>
          <c:y val="0.26041739574219891"/>
          <c:w val="0.25208377077865307"/>
          <c:h val="0.4722236803732868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spPr>
    <a:solidFill>
      <a:schemeClr val="tx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Popolazione</a:t>
            </a:r>
            <a:r>
              <a:rPr lang="it-IT" sz="1600" baseline="0"/>
              <a:t> straniera residente nel Comune di </a:t>
            </a:r>
          </a:p>
          <a:p>
            <a:pPr>
              <a:defRPr sz="1600"/>
            </a:pPr>
            <a:r>
              <a:rPr lang="it-IT" sz="1600" baseline="0"/>
              <a:t>Figline e Incisa Valdarno </a:t>
            </a:r>
            <a:endParaRPr lang="it-IT" sz="1600"/>
          </a:p>
        </c:rich>
      </c:tx>
      <c:layout/>
      <c:overlay val="1"/>
    </c:title>
    <c:view3D>
      <c:rotX val="90"/>
      <c:rotY val="120"/>
      <c:depthPercent val="100"/>
      <c:rAngAx val="1"/>
    </c:view3D>
    <c:plotArea>
      <c:layout>
        <c:manualLayout>
          <c:layoutTarget val="inner"/>
          <c:xMode val="edge"/>
          <c:yMode val="edge"/>
          <c:x val="0.18693251432919536"/>
          <c:y val="0.12377852279335592"/>
          <c:w val="0.66405087620178627"/>
          <c:h val="0.82182048301153088"/>
        </c:manualLayout>
      </c:layout>
      <c:bar3DChart>
        <c:barDir val="bar"/>
        <c:grouping val="clustered"/>
        <c:ser>
          <c:idx val="0"/>
          <c:order val="0"/>
          <c:tx>
            <c:strRef>
              <c:f>'Residenti '!$I$42</c:f>
              <c:strCache>
                <c:ptCount val="1"/>
                <c:pt idx="0">
                  <c:v>Minori </c:v>
                </c:pt>
              </c:strCache>
            </c:strRef>
          </c:tx>
          <c:dLbls>
            <c:showVal val="1"/>
          </c:dLbls>
          <c:cat>
            <c:strRef>
              <c:f>'Residenti '!$J$41:$R$41</c:f>
              <c:strCache>
                <c:ptCount val="9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</c:strCache>
            </c:strRef>
          </c:cat>
          <c:val>
            <c:numRef>
              <c:f>'Residenti '!$J$42:$R$42</c:f>
              <c:numCache>
                <c:formatCode>General</c:formatCode>
                <c:ptCount val="9"/>
                <c:pt idx="0">
                  <c:v>424</c:v>
                </c:pt>
                <c:pt idx="2">
                  <c:v>146</c:v>
                </c:pt>
                <c:pt idx="4">
                  <c:v>586</c:v>
                </c:pt>
                <c:pt idx="6">
                  <c:v>543</c:v>
                </c:pt>
                <c:pt idx="8">
                  <c:v>549</c:v>
                </c:pt>
              </c:numCache>
            </c:numRef>
          </c:val>
        </c:ser>
        <c:ser>
          <c:idx val="1"/>
          <c:order val="1"/>
          <c:tx>
            <c:strRef>
              <c:f>'Residenti '!$I$43</c:f>
              <c:strCache>
                <c:ptCount val="1"/>
                <c:pt idx="0">
                  <c:v>M </c:v>
                </c:pt>
              </c:strCache>
            </c:strRef>
          </c:tx>
          <c:dLbls>
            <c:showVal val="1"/>
          </c:dLbls>
          <c:cat>
            <c:strRef>
              <c:f>'Residenti '!$J$41:$R$41</c:f>
              <c:strCache>
                <c:ptCount val="9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</c:strCache>
            </c:strRef>
          </c:cat>
          <c:val>
            <c:numRef>
              <c:f>'Residenti '!$J$43:$R$43</c:f>
              <c:numCache>
                <c:formatCode>General</c:formatCode>
                <c:ptCount val="9"/>
                <c:pt idx="0">
                  <c:v>608</c:v>
                </c:pt>
                <c:pt idx="2">
                  <c:v>250</c:v>
                </c:pt>
                <c:pt idx="4">
                  <c:v>854</c:v>
                </c:pt>
                <c:pt idx="6">
                  <c:v>792</c:v>
                </c:pt>
                <c:pt idx="8">
                  <c:v>813</c:v>
                </c:pt>
              </c:numCache>
            </c:numRef>
          </c:val>
        </c:ser>
        <c:ser>
          <c:idx val="2"/>
          <c:order val="2"/>
          <c:tx>
            <c:strRef>
              <c:f>'Residenti '!$I$44</c:f>
              <c:strCache>
                <c:ptCount val="1"/>
                <c:pt idx="0">
                  <c:v>F</c:v>
                </c:pt>
              </c:strCache>
            </c:strRef>
          </c:tx>
          <c:dLbls>
            <c:showVal val="1"/>
          </c:dLbls>
          <c:cat>
            <c:strRef>
              <c:f>'Residenti '!$J$41:$R$41</c:f>
              <c:strCache>
                <c:ptCount val="9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</c:strCache>
            </c:strRef>
          </c:cat>
          <c:val>
            <c:numRef>
              <c:f>'Residenti '!$J$44:$R$44</c:f>
              <c:numCache>
                <c:formatCode>General</c:formatCode>
                <c:ptCount val="9"/>
                <c:pt idx="0">
                  <c:v>809</c:v>
                </c:pt>
                <c:pt idx="2">
                  <c:v>318</c:v>
                </c:pt>
                <c:pt idx="4">
                  <c:v>1159</c:v>
                </c:pt>
                <c:pt idx="6">
                  <c:v>1129</c:v>
                </c:pt>
                <c:pt idx="8">
                  <c:v>1131</c:v>
                </c:pt>
              </c:numCache>
            </c:numRef>
          </c:val>
        </c:ser>
        <c:shape val="cylinder"/>
        <c:axId val="85186432"/>
        <c:axId val="85187968"/>
        <c:axId val="0"/>
      </c:bar3DChart>
      <c:catAx>
        <c:axId val="85186432"/>
        <c:scaling>
          <c:orientation val="minMax"/>
        </c:scaling>
        <c:axPos val="l"/>
        <c:numFmt formatCode="General" sourceLinked="1"/>
        <c:tickLblPos val="nextTo"/>
        <c:crossAx val="85187968"/>
        <c:crosses val="autoZero"/>
        <c:auto val="1"/>
        <c:lblAlgn val="ctr"/>
        <c:lblOffset val="100"/>
      </c:catAx>
      <c:valAx>
        <c:axId val="85187968"/>
        <c:scaling>
          <c:orientation val="minMax"/>
        </c:scaling>
        <c:axPos val="b"/>
        <c:majorGridlines/>
        <c:numFmt formatCode="General" sourceLinked="1"/>
        <c:tickLblPos val="nextTo"/>
        <c:crossAx val="8518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61765949469074"/>
          <c:y val="0.42596391475406392"/>
          <c:w val="9.2705167173252528E-2"/>
          <c:h val="0.1460448377015755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Incisa V.no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549</c:v>
                </c:pt>
                <c:pt idx="1">
                  <c:v>1479</c:v>
                </c:pt>
                <c:pt idx="2">
                  <c:v>355</c:v>
                </c:pt>
                <c:pt idx="3">
                  <c:v>110</c:v>
                </c:pt>
              </c:numCache>
            </c:numRef>
          </c:val>
        </c:ser>
        <c:ser>
          <c:idx val="1"/>
          <c:order val="1"/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età'!$F$5:$F$8</c:f>
              <c:numCache>
                <c:formatCode>General</c:formatCode>
                <c:ptCount val="4"/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253"/>
          <c:y val="0.38996220067086279"/>
          <c:w val="0.18767565818978516"/>
          <c:h val="0.3706571813658435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rispetto al 2013 dei 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245825654814E-2"/>
        </c:manualLayout>
      </c:layout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plotArea>
      <c:layout>
        <c:manualLayout>
          <c:layoutTarget val="inner"/>
          <c:xMode val="edge"/>
          <c:yMode val="edge"/>
          <c:x val="2.9940178120669091E-2"/>
          <c:y val="0.23138327920243829"/>
          <c:w val="0.6946121323995228"/>
          <c:h val="0.61702207787316943"/>
        </c:manualLayout>
      </c:layout>
      <c:lineChart>
        <c:grouping val="standard"/>
        <c:ser>
          <c:idx val="2"/>
          <c:order val="0"/>
          <c:tx>
            <c:strRef>
              <c:f>'Nazionalità  '!$A$5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multiLvlStrRef>
              <c:f>'Nazionalità  '!$E$3:$H$4</c:f>
              <c:multiLvlStrCache>
                <c:ptCount val="4"/>
                <c:lvl>
                  <c:pt idx="0">
                    <c:v>2016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</c:lvl>
              </c:multiLvlStrCache>
            </c:multiLvlStrRef>
          </c:cat>
          <c:val>
            <c:numRef>
              <c:f>'Nazionalità  '!$E$5:$H$5</c:f>
              <c:numCache>
                <c:formatCode>#,##0_ ;\-#,##0\ </c:formatCode>
                <c:ptCount val="4"/>
                <c:pt idx="0">
                  <c:v>522</c:v>
                </c:pt>
                <c:pt idx="1">
                  <c:v>518</c:v>
                </c:pt>
                <c:pt idx="2">
                  <c:v>519</c:v>
                </c:pt>
                <c:pt idx="3">
                  <c:v>498</c:v>
                </c:pt>
              </c:numCache>
            </c:numRef>
          </c:val>
        </c:ser>
        <c:ser>
          <c:idx val="0"/>
          <c:order val="1"/>
          <c:tx>
            <c:strRef>
              <c:f>'Nazionalità  '!$A$6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multiLvlStrRef>
              <c:f>'Nazionalità  '!$E$3:$H$4</c:f>
              <c:multiLvlStrCache>
                <c:ptCount val="4"/>
                <c:lvl>
                  <c:pt idx="0">
                    <c:v>2016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</c:lvl>
              </c:multiLvlStrCache>
            </c:multiLvlStrRef>
          </c:cat>
          <c:val>
            <c:numRef>
              <c:f>'Nazionalità  '!$E$6:$H$6</c:f>
              <c:numCache>
                <c:formatCode>#,##0_ ;\-#,##0\ </c:formatCode>
                <c:ptCount val="4"/>
                <c:pt idx="0">
                  <c:v>516</c:v>
                </c:pt>
                <c:pt idx="1">
                  <c:v>510</c:v>
                </c:pt>
                <c:pt idx="2">
                  <c:v>564</c:v>
                </c:pt>
                <c:pt idx="3">
                  <c:v>546</c:v>
                </c:pt>
              </c:numCache>
            </c:numRef>
          </c:val>
        </c:ser>
        <c:ser>
          <c:idx val="3"/>
          <c:order val="2"/>
          <c:tx>
            <c:strRef>
              <c:f>'Nazionalità  '!$A$7</c:f>
              <c:strCache>
                <c:ptCount val="1"/>
                <c:pt idx="0">
                  <c:v>Marocco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'Nazionalità  '!$E$3:$H$4</c:f>
              <c:multiLvlStrCache>
                <c:ptCount val="4"/>
                <c:lvl>
                  <c:pt idx="0">
                    <c:v>2016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</c:lvl>
              </c:multiLvlStrCache>
            </c:multiLvlStrRef>
          </c:cat>
          <c:val>
            <c:numRef>
              <c:f>'Nazionalità  '!$E$7:$H$7</c:f>
              <c:numCache>
                <c:formatCode>#,##0_ ;\-#,##0\ </c:formatCode>
                <c:ptCount val="4"/>
                <c:pt idx="0">
                  <c:v>330</c:v>
                </c:pt>
                <c:pt idx="1">
                  <c:v>341</c:v>
                </c:pt>
                <c:pt idx="2">
                  <c:v>354</c:v>
                </c:pt>
                <c:pt idx="3">
                  <c:v>356</c:v>
                </c:pt>
              </c:numCache>
            </c:numRef>
          </c:val>
        </c:ser>
        <c:ser>
          <c:idx val="4"/>
          <c:order val="3"/>
          <c:tx>
            <c:strRef>
              <c:f>'Nazionalità  '!$A$8</c:f>
              <c:strCache>
                <c:ptCount val="1"/>
                <c:pt idx="0">
                  <c:v>Cina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'Nazionalità  '!$E$3:$H$4</c:f>
              <c:multiLvlStrCache>
                <c:ptCount val="4"/>
                <c:lvl>
                  <c:pt idx="0">
                    <c:v>2016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</c:lvl>
              </c:multiLvlStrCache>
            </c:multiLvlStrRef>
          </c:cat>
          <c:val>
            <c:numRef>
              <c:f>'Nazionalità  '!$E$8:$H$8</c:f>
              <c:numCache>
                <c:formatCode>#,##0_ ;\-#,##0\ </c:formatCode>
                <c:ptCount val="4"/>
                <c:pt idx="0">
                  <c:v>151</c:v>
                </c:pt>
                <c:pt idx="1">
                  <c:v>150</c:v>
                </c:pt>
                <c:pt idx="2">
                  <c:v>125</c:v>
                </c:pt>
                <c:pt idx="3">
                  <c:v>106</c:v>
                </c:pt>
              </c:numCache>
            </c:numRef>
          </c:val>
        </c:ser>
        <c:ser>
          <c:idx val="5"/>
          <c:order val="4"/>
          <c:tx>
            <c:strRef>
              <c:f>'Nazionalità  '!$A$9</c:f>
              <c:strCache>
                <c:ptCount val="1"/>
                <c:pt idx="0">
                  <c:v>India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multiLvlStrRef>
              <c:f>'Nazionalità  '!$E$3:$H$4</c:f>
              <c:multiLvlStrCache>
                <c:ptCount val="4"/>
                <c:lvl>
                  <c:pt idx="0">
                    <c:v>2016</c:v>
                  </c:pt>
                  <c:pt idx="1">
                    <c:v>2015</c:v>
                  </c:pt>
                  <c:pt idx="2">
                    <c:v>2014</c:v>
                  </c:pt>
                  <c:pt idx="3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</c:lvl>
              </c:multiLvlStrCache>
            </c:multiLvlStrRef>
          </c:cat>
          <c:val>
            <c:numRef>
              <c:f>'Nazionalità  '!$E$9:$H$9</c:f>
              <c:numCache>
                <c:formatCode>#,##0_ ;\-#,##0\ </c:formatCode>
                <c:ptCount val="4"/>
                <c:pt idx="0">
                  <c:v>69</c:v>
                </c:pt>
                <c:pt idx="1">
                  <c:v>67</c:v>
                </c:pt>
                <c:pt idx="2">
                  <c:v>67</c:v>
                </c:pt>
                <c:pt idx="3">
                  <c:v>72</c:v>
                </c:pt>
              </c:numCache>
            </c:numRef>
          </c:val>
        </c:ser>
        <c:marker val="1"/>
        <c:axId val="86133376"/>
        <c:axId val="86147840"/>
      </c:lineChart>
      <c:catAx>
        <c:axId val="86133376"/>
        <c:scaling>
          <c:orientation val="maxMin"/>
        </c:scaling>
        <c:axPos val="b"/>
        <c:majorGridlines/>
        <c:minorGridlines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147840"/>
        <c:crosses val="autoZero"/>
        <c:auto val="1"/>
        <c:lblAlgn val="ctr"/>
        <c:lblOffset val="100"/>
      </c:catAx>
      <c:valAx>
        <c:axId val="86147840"/>
        <c:scaling>
          <c:orientation val="minMax"/>
        </c:scaling>
        <c:axPos val="r"/>
        <c:majorGridlines/>
        <c:minorGridlines/>
        <c:numFmt formatCode="#,##0_ ;\-#,##0\ 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133376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83849099700855"/>
          <c:y val="0.36436226056849313"/>
          <c:w val="0.17365311372006642"/>
          <c:h val="0.48936226056849313"/>
        </c:manualLayout>
      </c:layout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Incisa V.no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214</c:v>
                </c:pt>
                <c:pt idx="1">
                  <c:v>266</c:v>
                </c:pt>
                <c:pt idx="2">
                  <c:v>69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66"/>
          <c:y val="0.44230769230769268"/>
          <c:w val="0.14285743693802991"/>
          <c:h val="0.2769230769230772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199</c:v>
                </c:pt>
                <c:pt idx="1">
                  <c:v>190</c:v>
                </c:pt>
                <c:pt idx="2">
                  <c:v>19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36"/>
          <c:y val="0.4517382624469235"/>
          <c:w val="0.14845967783438829"/>
          <c:h val="0.2779926833470145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408</c:v>
                </c:pt>
                <c:pt idx="1">
                  <c:v>141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73"/>
          <c:w val="0.27731180661240912"/>
          <c:h val="0.1853285906829215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Figline Incisa V.no</a:t>
            </a:r>
          </a:p>
        </c:rich>
      </c:tx>
      <c:layout>
        <c:manualLayout>
          <c:xMode val="edge"/>
          <c:yMode val="edge"/>
          <c:x val="0.15833331359895819"/>
          <c:y val="3.8732502187226611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2.1052631578947382E-2"/>
          <c:y val="0.23837209302325582"/>
          <c:w val="0.95639097744360979"/>
          <c:h val="0.64244186046511753"/>
        </c:manualLayout>
      </c:layout>
      <c:bar3DChart>
        <c:barDir val="col"/>
        <c:grouping val="clustered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dLbls>
            <c:dLbl>
              <c:idx val="0"/>
              <c:layout>
                <c:manualLayout>
                  <c:x val="6.3996526749945826E-2"/>
                  <c:y val="-1.0666662603733524E-2"/>
                </c:manualLayout>
              </c:layout>
              <c:showVal val="1"/>
            </c:dLbl>
            <c:dLbl>
              <c:idx val="1"/>
              <c:layout>
                <c:manualLayout>
                  <c:x val="7.7679237463738147E-3"/>
                  <c:y val="-2.2885772090988642E-2"/>
                </c:manualLayout>
              </c:layout>
              <c:showVal val="1"/>
            </c:dLbl>
            <c:dLbl>
              <c:idx val="2"/>
              <c:layout>
                <c:manualLayout>
                  <c:x val="1.2120853314388357E-2"/>
                  <c:y val="-6.4605205599300108E-4"/>
                </c:manualLayout>
              </c:layout>
              <c:showVal val="1"/>
            </c:dLbl>
            <c:dLbl>
              <c:idx val="3"/>
              <c:layout>
                <c:manualLayout>
                  <c:x val="1.3035107453673554E-2"/>
                  <c:y val="2.6374125109361359E-2"/>
                </c:manualLayout>
              </c:layout>
              <c:showVal val="1"/>
            </c:dLbl>
            <c:dLbl>
              <c:idx val="4"/>
              <c:layout>
                <c:manualLayout>
                  <c:x val="2.4206974128234003E-3"/>
                  <c:y val="1.4848807961504812E-2"/>
                </c:manualLayout>
              </c:layout>
              <c:showVal val="1"/>
            </c:dLbl>
            <c:dLbl>
              <c:idx val="5"/>
              <c:layout>
                <c:manualLayout>
                  <c:x val="6.3424703491010989E-3"/>
                  <c:y val="-2.1809383202099786E-3"/>
                </c:manualLayout>
              </c:layout>
              <c:showVal val="1"/>
            </c:dLbl>
            <c:dLbl>
              <c:idx val="6"/>
              <c:layout>
                <c:manualLayout>
                  <c:x val="9.7631480275491896E-3"/>
                  <c:y val="1.222933070866142E-3"/>
                </c:manualLayout>
              </c:layout>
              <c:showVal val="1"/>
            </c:dLbl>
            <c:dLbl>
              <c:idx val="7"/>
              <c:layout>
                <c:manualLayout>
                  <c:x val="7.1686302370098471E-3"/>
                  <c:y val="-1.3051727909011381E-2"/>
                </c:manualLayout>
              </c:layout>
              <c:showVal val="1"/>
            </c:dLbl>
            <c:dLbl>
              <c:idx val="8"/>
              <c:layout>
                <c:manualLayout>
                  <c:x val="5.5766187121346839E-3"/>
                  <c:y val="-1.79213145231846E-2"/>
                </c:manualLayout>
              </c:layout>
              <c:showVal val="1"/>
            </c:dLbl>
            <c:dLbl>
              <c:idx val="9"/>
              <c:layout>
                <c:manualLayout>
                  <c:x val="1.4009827718903573E-2"/>
                  <c:y val="-2.5251531058617681E-2"/>
                </c:manualLayout>
              </c:layout>
              <c:showVal val="1"/>
            </c:dLbl>
            <c:dLbl>
              <c:idx val="10"/>
              <c:layout>
                <c:manualLayout>
                  <c:x val="9.9117084048705173E-3"/>
                  <c:y val="-2.4865758967629051E-2"/>
                </c:manualLayout>
              </c:layout>
              <c:showVal val="1"/>
            </c:dLbl>
            <c:dLbl>
              <c:idx val="11"/>
              <c:layout>
                <c:manualLayout>
                  <c:x val="5.3121780830027833E-3"/>
                  <c:y val="-2.79522090988626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numRef>
              <c:f>Famiglie!$B$5:$B$13</c:f>
              <c:numCache>
                <c:formatCode>#,##0_ ;\-#,##0\ 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Famiglie!$D$5:$D$13</c:f>
              <c:numCache>
                <c:formatCode>0.00%</c:formatCode>
                <c:ptCount val="9"/>
                <c:pt idx="0">
                  <c:v>0.53171155516941793</c:v>
                </c:pt>
                <c:pt idx="1">
                  <c:v>0.12858384013900956</c:v>
                </c:pt>
                <c:pt idx="2">
                  <c:v>0.13119026933101652</c:v>
                </c:pt>
                <c:pt idx="3">
                  <c:v>0.10860121633362294</c:v>
                </c:pt>
                <c:pt idx="4">
                  <c:v>5.6472632493483929E-2</c:v>
                </c:pt>
                <c:pt idx="5">
                  <c:v>2.780191138140747E-2</c:v>
                </c:pt>
                <c:pt idx="6">
                  <c:v>7.819287576020852E-3</c:v>
                </c:pt>
                <c:pt idx="7">
                  <c:v>4.3440486533449178E-3</c:v>
                </c:pt>
                <c:pt idx="8">
                  <c:v>1.7376194613379669E-3</c:v>
                </c:pt>
              </c:numCache>
            </c:numRef>
          </c:val>
        </c:ser>
        <c:shape val="cone"/>
        <c:axId val="86401792"/>
        <c:axId val="86403328"/>
        <c:axId val="0"/>
      </c:bar3DChart>
      <c:catAx>
        <c:axId val="86401792"/>
        <c:scaling>
          <c:orientation val="minMax"/>
        </c:scaling>
        <c:axPos val="b"/>
        <c:numFmt formatCode="#,##0_ ;\-#,##0\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403328"/>
        <c:crosses val="autoZero"/>
        <c:auto val="1"/>
        <c:lblAlgn val="ctr"/>
        <c:lblOffset val="100"/>
      </c:catAx>
      <c:valAx>
        <c:axId val="86403328"/>
        <c:scaling>
          <c:orientation val="minMax"/>
        </c:scaling>
        <c:delete val="1"/>
        <c:axPos val="l"/>
        <c:numFmt formatCode="0.00%" sourceLinked="1"/>
        <c:tickLblPos val="none"/>
        <c:crossAx val="8640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345864661654167"/>
          <c:y val="0.11458360673665803"/>
          <c:w val="0.2300751879699249"/>
          <c:h val="6.770860673665792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2488772085226022"/>
          <c:y val="0.2200776349798558"/>
          <c:w val="0.41379340636815826"/>
          <c:h val="0.66795492721956395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General</c:formatCode>
                <c:ptCount val="3"/>
                <c:pt idx="0">
                  <c:v>436</c:v>
                </c:pt>
                <c:pt idx="1">
                  <c:v>173</c:v>
                </c:pt>
                <c:pt idx="2">
                  <c:v>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57184399926023"/>
          <c:y val="0.40697837188956126"/>
          <c:w val="8.8455772113943246E-2"/>
          <c:h val="0.279070988219496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13</xdr:row>
      <xdr:rowOff>76200</xdr:rowOff>
    </xdr:from>
    <xdr:to>
      <xdr:col>7</xdr:col>
      <xdr:colOff>247650</xdr:colOff>
      <xdr:row>26</xdr:row>
      <xdr:rowOff>85725</xdr:rowOff>
    </xdr:to>
    <xdr:graphicFrame macro="">
      <xdr:nvGraphicFramePr>
        <xdr:cNvPr id="119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13</xdr:row>
      <xdr:rowOff>76200</xdr:rowOff>
    </xdr:from>
    <xdr:to>
      <xdr:col>19</xdr:col>
      <xdr:colOff>85725</xdr:colOff>
      <xdr:row>38</xdr:row>
      <xdr:rowOff>9525</xdr:rowOff>
    </xdr:to>
    <xdr:graphicFrame macro="">
      <xdr:nvGraphicFramePr>
        <xdr:cNvPr id="1200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8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9525</xdr:rowOff>
    </xdr:from>
    <xdr:to>
      <xdr:col>19</xdr:col>
      <xdr:colOff>28575</xdr:colOff>
      <xdr:row>18</xdr:row>
      <xdr:rowOff>161925</xdr:rowOff>
    </xdr:to>
    <xdr:graphicFrame macro="">
      <xdr:nvGraphicFramePr>
        <xdr:cNvPr id="623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5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5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5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0</xdr:rowOff>
    </xdr:from>
    <xdr:to>
      <xdr:col>18</xdr:col>
      <xdr:colOff>428625</xdr:colOff>
      <xdr:row>21</xdr:row>
      <xdr:rowOff>19050</xdr:rowOff>
    </xdr:to>
    <xdr:graphicFrame macro="">
      <xdr:nvGraphicFramePr>
        <xdr:cNvPr id="14509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21</xdr:row>
      <xdr:rowOff>38100</xdr:rowOff>
    </xdr:from>
    <xdr:to>
      <xdr:col>15</xdr:col>
      <xdr:colOff>581026</xdr:colOff>
      <xdr:row>34</xdr:row>
      <xdr:rowOff>95250</xdr:rowOff>
    </xdr:to>
    <xdr:graphicFrame macro="">
      <xdr:nvGraphicFramePr>
        <xdr:cNvPr id="1451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9525</xdr:rowOff>
    </xdr:from>
    <xdr:to>
      <xdr:col>11</xdr:col>
      <xdr:colOff>571500</xdr:colOff>
      <xdr:row>28</xdr:row>
      <xdr:rowOff>180975</xdr:rowOff>
    </xdr:to>
    <xdr:graphicFrame macro="">
      <xdr:nvGraphicFramePr>
        <xdr:cNvPr id="16698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U44"/>
  <sheetViews>
    <sheetView showGridLines="0" showRowColHeaders="0" tabSelected="1" zoomScale="75" zoomScaleNormal="75" workbookViewId="0">
      <selection activeCell="R45" sqref="R45"/>
    </sheetView>
  </sheetViews>
  <sheetFormatPr defaultRowHeight="15"/>
  <cols>
    <col min="1" max="1" width="4.140625" style="3" customWidth="1"/>
    <col min="2" max="3" width="6.5703125" style="3" bestFit="1" customWidth="1"/>
    <col min="16" max="16" width="9.140625" style="66"/>
  </cols>
  <sheetData>
    <row r="1" spans="1:21" ht="21.2" customHeight="1" thickBot="1"/>
    <row r="2" spans="1:21" ht="15" customHeight="1">
      <c r="B2" s="80" t="s">
        <v>58</v>
      </c>
      <c r="C2" s="81"/>
      <c r="D2" s="81"/>
      <c r="E2" s="81"/>
      <c r="F2" s="81"/>
      <c r="G2" s="82"/>
      <c r="I2" s="80" t="s">
        <v>115</v>
      </c>
      <c r="J2" s="81"/>
      <c r="K2" s="81"/>
      <c r="L2" s="81"/>
      <c r="M2" s="81"/>
      <c r="N2" s="81"/>
      <c r="O2" s="81"/>
      <c r="P2" s="81"/>
      <c r="Q2" s="81"/>
      <c r="R2" s="82"/>
      <c r="U2" s="11"/>
    </row>
    <row r="3" spans="1:21" ht="15" customHeight="1" thickBot="1">
      <c r="B3" s="83"/>
      <c r="C3" s="84"/>
      <c r="D3" s="84"/>
      <c r="E3" s="84"/>
      <c r="F3" s="84"/>
      <c r="G3" s="85"/>
      <c r="I3" s="89"/>
      <c r="J3" s="84"/>
      <c r="K3" s="84"/>
      <c r="L3" s="84"/>
      <c r="M3" s="84"/>
      <c r="N3" s="84"/>
      <c r="O3" s="84"/>
      <c r="P3" s="84"/>
      <c r="Q3" s="84"/>
      <c r="R3" s="85"/>
    </row>
    <row r="4" spans="1:21">
      <c r="A4" s="4"/>
      <c r="B4" s="86" t="s">
        <v>47</v>
      </c>
      <c r="C4" s="87"/>
      <c r="D4" s="86" t="s">
        <v>48</v>
      </c>
      <c r="E4" s="87"/>
      <c r="F4" s="86" t="s">
        <v>49</v>
      </c>
      <c r="G4" s="87"/>
      <c r="I4" s="5" t="s">
        <v>50</v>
      </c>
      <c r="J4" s="90" t="s">
        <v>0</v>
      </c>
      <c r="K4" s="91"/>
      <c r="L4" s="91"/>
      <c r="M4" s="87"/>
      <c r="N4" s="90" t="s">
        <v>46</v>
      </c>
      <c r="O4" s="87"/>
      <c r="P4" s="65"/>
      <c r="Q4" s="91" t="s">
        <v>49</v>
      </c>
      <c r="R4" s="87"/>
    </row>
    <row r="5" spans="1:21">
      <c r="A5" s="4"/>
      <c r="B5" s="88">
        <v>2493</v>
      </c>
      <c r="C5" s="88"/>
      <c r="D5" s="88">
        <v>20924</v>
      </c>
      <c r="E5" s="88"/>
      <c r="F5" s="88">
        <f>B5+D5</f>
        <v>23417</v>
      </c>
      <c r="G5" s="88"/>
      <c r="I5" s="54"/>
      <c r="J5" s="74" t="s">
        <v>3</v>
      </c>
      <c r="K5" s="72"/>
      <c r="L5" s="72" t="s">
        <v>4</v>
      </c>
      <c r="M5" s="73"/>
      <c r="N5" s="74"/>
      <c r="O5" s="73"/>
      <c r="P5" s="64"/>
      <c r="Q5" s="72"/>
      <c r="R5" s="73"/>
    </row>
    <row r="6" spans="1:21" s="17" customFormat="1">
      <c r="A6" s="4"/>
      <c r="B6" s="4"/>
      <c r="C6" s="4"/>
      <c r="I6" s="56" t="s">
        <v>117</v>
      </c>
      <c r="J6" s="71">
        <v>809</v>
      </c>
      <c r="K6" s="71"/>
      <c r="L6" s="71">
        <v>608</v>
      </c>
      <c r="M6" s="71"/>
      <c r="N6" s="71">
        <v>424</v>
      </c>
      <c r="O6" s="71"/>
      <c r="P6" s="75">
        <f>N6+L6+J6</f>
        <v>1841</v>
      </c>
      <c r="Q6" s="76"/>
      <c r="R6" s="77"/>
    </row>
    <row r="7" spans="1:21" ht="15.75" thickBot="1">
      <c r="A7" s="4"/>
      <c r="B7" s="4"/>
      <c r="C7" s="4"/>
      <c r="I7" s="57" t="s">
        <v>116</v>
      </c>
      <c r="J7" s="79">
        <v>318</v>
      </c>
      <c r="K7" s="79"/>
      <c r="L7" s="79">
        <v>250</v>
      </c>
      <c r="M7" s="79"/>
      <c r="N7" s="79">
        <v>146</v>
      </c>
      <c r="O7" s="79"/>
      <c r="P7" s="78">
        <v>714</v>
      </c>
      <c r="Q7" s="76"/>
      <c r="R7" s="77"/>
    </row>
    <row r="8" spans="1:21" s="61" customFormat="1" ht="15.75" thickBot="1">
      <c r="A8" s="4"/>
      <c r="B8" s="4"/>
      <c r="C8" s="4"/>
      <c r="I8" s="57">
        <v>2014</v>
      </c>
      <c r="J8" s="79">
        <v>1159</v>
      </c>
      <c r="K8" s="79"/>
      <c r="L8" s="79">
        <v>853</v>
      </c>
      <c r="M8" s="79"/>
      <c r="N8" s="79">
        <v>586</v>
      </c>
      <c r="O8" s="79"/>
      <c r="P8" s="78">
        <v>2598</v>
      </c>
      <c r="Q8" s="76"/>
      <c r="R8" s="77"/>
    </row>
    <row r="9" spans="1:21" s="66" customFormat="1" ht="15.75" thickBot="1">
      <c r="A9" s="4"/>
      <c r="B9" s="4"/>
      <c r="C9" s="4"/>
      <c r="I9" s="57">
        <v>2015</v>
      </c>
      <c r="J9" s="79">
        <v>1129</v>
      </c>
      <c r="K9" s="79"/>
      <c r="L9" s="79">
        <v>792</v>
      </c>
      <c r="M9" s="79"/>
      <c r="N9" s="79">
        <v>543</v>
      </c>
      <c r="O9" s="79"/>
      <c r="P9" s="78">
        <v>2464</v>
      </c>
      <c r="Q9" s="76"/>
      <c r="R9" s="77"/>
    </row>
    <row r="10" spans="1:21" ht="15.75" thickBot="1">
      <c r="A10" s="4"/>
      <c r="B10" s="4"/>
      <c r="C10" s="4"/>
      <c r="I10" s="57">
        <v>2016</v>
      </c>
      <c r="J10" s="79">
        <v>1131</v>
      </c>
      <c r="K10" s="79"/>
      <c r="L10" s="79">
        <v>813</v>
      </c>
      <c r="M10" s="79"/>
      <c r="N10" s="79">
        <v>549</v>
      </c>
      <c r="O10" s="79"/>
      <c r="P10" s="78">
        <f>J10+L10+N10</f>
        <v>2493</v>
      </c>
      <c r="Q10" s="76"/>
      <c r="R10" s="77"/>
    </row>
    <row r="11" spans="1:21">
      <c r="A11" s="4"/>
      <c r="B11" s="4"/>
      <c r="C11" s="4"/>
    </row>
    <row r="12" spans="1:21" ht="15.75">
      <c r="A12" s="4"/>
      <c r="B12" s="4"/>
      <c r="C12" s="4"/>
      <c r="I12" s="62" t="s">
        <v>153</v>
      </c>
      <c r="J12" s="62"/>
      <c r="K12" s="62"/>
      <c r="L12" s="62"/>
      <c r="M12" s="62"/>
      <c r="N12" s="62"/>
      <c r="O12" s="62"/>
      <c r="P12" s="62"/>
      <c r="Q12" s="62"/>
    </row>
    <row r="13" spans="1:21">
      <c r="A13" s="4"/>
      <c r="B13" s="4"/>
      <c r="C13" s="4"/>
    </row>
    <row r="14" spans="1:21">
      <c r="A14" s="4"/>
      <c r="B14" s="4"/>
      <c r="C14" s="4"/>
    </row>
    <row r="15" spans="1:21">
      <c r="A15" s="4"/>
      <c r="B15" s="4"/>
      <c r="C15" s="4"/>
    </row>
    <row r="41" spans="9:19">
      <c r="I41" s="63"/>
      <c r="J41" s="63" t="s">
        <v>117</v>
      </c>
      <c r="K41" s="63"/>
      <c r="L41" s="63" t="s">
        <v>116</v>
      </c>
      <c r="M41" s="63"/>
      <c r="N41" s="63" t="s">
        <v>162</v>
      </c>
      <c r="O41" s="63"/>
      <c r="P41" s="63" t="s">
        <v>163</v>
      </c>
      <c r="Q41" s="63"/>
      <c r="R41" s="92" t="s">
        <v>165</v>
      </c>
      <c r="S41" s="92"/>
    </row>
    <row r="42" spans="9:19">
      <c r="I42" s="63" t="s">
        <v>160</v>
      </c>
      <c r="J42" s="63">
        <v>424</v>
      </c>
      <c r="K42" s="63"/>
      <c r="L42" s="63">
        <v>146</v>
      </c>
      <c r="M42" s="63"/>
      <c r="N42" s="63">
        <v>586</v>
      </c>
      <c r="O42" s="63"/>
      <c r="P42" s="63">
        <v>543</v>
      </c>
      <c r="Q42" s="63"/>
      <c r="R42" s="63">
        <v>549</v>
      </c>
      <c r="S42" s="63"/>
    </row>
    <row r="43" spans="9:19">
      <c r="I43" s="63" t="s">
        <v>161</v>
      </c>
      <c r="J43" s="63">
        <v>608</v>
      </c>
      <c r="K43" s="63"/>
      <c r="L43" s="63">
        <v>250</v>
      </c>
      <c r="M43" s="63"/>
      <c r="N43" s="63">
        <v>854</v>
      </c>
      <c r="O43" s="63"/>
      <c r="P43" s="63">
        <v>792</v>
      </c>
      <c r="Q43" s="63"/>
      <c r="R43" s="63">
        <v>813</v>
      </c>
      <c r="S43" s="63"/>
    </row>
    <row r="44" spans="9:19">
      <c r="I44" s="63" t="s">
        <v>3</v>
      </c>
      <c r="J44" s="63">
        <v>809</v>
      </c>
      <c r="K44" s="63"/>
      <c r="L44" s="63">
        <v>318</v>
      </c>
      <c r="M44" s="63"/>
      <c r="N44" s="63">
        <v>1159</v>
      </c>
      <c r="O44" s="63"/>
      <c r="P44" s="63">
        <v>1129</v>
      </c>
      <c r="Q44" s="63"/>
      <c r="R44" s="63">
        <v>1131</v>
      </c>
      <c r="S44" s="63"/>
    </row>
  </sheetData>
  <mergeCells count="36">
    <mergeCell ref="R41:S41"/>
    <mergeCell ref="J7:K7"/>
    <mergeCell ref="L10:M10"/>
    <mergeCell ref="J10:K10"/>
    <mergeCell ref="N10:O10"/>
    <mergeCell ref="J8:K8"/>
    <mergeCell ref="L8:M8"/>
    <mergeCell ref="J9:K9"/>
    <mergeCell ref="L9:M9"/>
    <mergeCell ref="N9:O9"/>
    <mergeCell ref="P7:R7"/>
    <mergeCell ref="P8:R8"/>
    <mergeCell ref="L7:M7"/>
    <mergeCell ref="P9:R9"/>
    <mergeCell ref="I2:R3"/>
    <mergeCell ref="N5:O5"/>
    <mergeCell ref="N4:O4"/>
    <mergeCell ref="Q4:R4"/>
    <mergeCell ref="L6:M6"/>
    <mergeCell ref="N6:O6"/>
    <mergeCell ref="J4:M4"/>
    <mergeCell ref="Q5:R5"/>
    <mergeCell ref="B2:G3"/>
    <mergeCell ref="F4:G4"/>
    <mergeCell ref="F5:G5"/>
    <mergeCell ref="D4:E4"/>
    <mergeCell ref="D5:E5"/>
    <mergeCell ref="B4:C4"/>
    <mergeCell ref="B5:C5"/>
    <mergeCell ref="J6:K6"/>
    <mergeCell ref="L5:M5"/>
    <mergeCell ref="J5:K5"/>
    <mergeCell ref="P6:R6"/>
    <mergeCell ref="P10:R10"/>
    <mergeCell ref="N7:O7"/>
    <mergeCell ref="N8:O8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G9"/>
  <sheetViews>
    <sheetView showGridLines="0" showRowColHeaders="0" workbookViewId="0">
      <selection activeCell="E9" sqref="E9:F9"/>
    </sheetView>
  </sheetViews>
  <sheetFormatPr defaultRowHeight="15"/>
  <cols>
    <col min="3" max="3" width="5.7109375" bestFit="1" customWidth="1"/>
  </cols>
  <sheetData>
    <row r="1" spans="3:7" ht="15.75" thickBot="1"/>
    <row r="2" spans="3:7" ht="15" customHeight="1">
      <c r="C2" s="80" t="s">
        <v>118</v>
      </c>
      <c r="D2" s="81"/>
      <c r="E2" s="81"/>
      <c r="F2" s="82"/>
    </row>
    <row r="3" spans="3:7" ht="15.75" thickBot="1">
      <c r="C3" s="83"/>
      <c r="D3" s="84"/>
      <c r="E3" s="84"/>
      <c r="F3" s="85"/>
    </row>
    <row r="4" spans="3:7">
      <c r="C4" s="90" t="s">
        <v>51</v>
      </c>
      <c r="D4" s="91"/>
      <c r="E4" s="91" t="s">
        <v>49</v>
      </c>
      <c r="F4" s="87"/>
    </row>
    <row r="5" spans="3:7">
      <c r="C5" s="99" t="s">
        <v>81</v>
      </c>
      <c r="D5" s="100"/>
      <c r="E5" s="95">
        <v>549</v>
      </c>
      <c r="F5" s="96"/>
      <c r="G5" s="12"/>
    </row>
    <row r="6" spans="3:7">
      <c r="C6" s="99" t="s">
        <v>72</v>
      </c>
      <c r="D6" s="100"/>
      <c r="E6" s="95">
        <v>1479</v>
      </c>
      <c r="F6" s="96"/>
    </row>
    <row r="7" spans="3:7">
      <c r="C7" s="99" t="s">
        <v>73</v>
      </c>
      <c r="D7" s="100"/>
      <c r="E7" s="95">
        <v>355</v>
      </c>
      <c r="F7" s="96"/>
    </row>
    <row r="8" spans="3:7">
      <c r="C8" s="99" t="s">
        <v>74</v>
      </c>
      <c r="D8" s="100"/>
      <c r="E8" s="95">
        <v>110</v>
      </c>
      <c r="F8" s="96"/>
    </row>
    <row r="9" spans="3:7" ht="22.7" customHeight="1" thickBot="1">
      <c r="C9" s="93" t="s">
        <v>1</v>
      </c>
      <c r="D9" s="94"/>
      <c r="E9" s="97">
        <f>+E5+E6+E7+E8</f>
        <v>2493</v>
      </c>
      <c r="F9" s="98"/>
    </row>
  </sheetData>
  <mergeCells count="13">
    <mergeCell ref="C2:F3"/>
    <mergeCell ref="E4:F4"/>
    <mergeCell ref="C4:D4"/>
    <mergeCell ref="C5:D5"/>
    <mergeCell ref="C7:D7"/>
    <mergeCell ref="C9:D9"/>
    <mergeCell ref="E5:F5"/>
    <mergeCell ref="E6:F6"/>
    <mergeCell ref="E7:F7"/>
    <mergeCell ref="E8:F8"/>
    <mergeCell ref="E9:F9"/>
    <mergeCell ref="C6:D6"/>
    <mergeCell ref="C8:D8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J107"/>
  <sheetViews>
    <sheetView showGridLines="0" showRowColHeaders="0" topLeftCell="A88" workbookViewId="0">
      <selection activeCell="B71" sqref="B71"/>
    </sheetView>
  </sheetViews>
  <sheetFormatPr defaultRowHeight="15" customHeight="1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0" width="7" style="2" customWidth="1"/>
    <col min="11" max="16384" width="9.140625" style="2"/>
  </cols>
  <sheetData>
    <row r="1" spans="1:10" ht="15" customHeight="1">
      <c r="A1" s="101" t="s">
        <v>135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" customHeight="1">
      <c r="A3" s="51" t="s">
        <v>2</v>
      </c>
      <c r="B3" s="72" t="s">
        <v>0</v>
      </c>
      <c r="C3" s="72"/>
      <c r="D3" s="1" t="s">
        <v>46</v>
      </c>
      <c r="E3" s="1" t="s">
        <v>120</v>
      </c>
      <c r="F3" s="64" t="s">
        <v>120</v>
      </c>
      <c r="G3" s="1" t="s">
        <v>120</v>
      </c>
      <c r="H3" s="1" t="s">
        <v>120</v>
      </c>
      <c r="I3" s="105" t="s">
        <v>137</v>
      </c>
      <c r="J3" s="105" t="s">
        <v>136</v>
      </c>
    </row>
    <row r="4" spans="1:10" ht="15" customHeight="1">
      <c r="A4" s="51"/>
      <c r="B4" s="1" t="s">
        <v>3</v>
      </c>
      <c r="C4" s="1" t="s">
        <v>4</v>
      </c>
      <c r="D4" s="1"/>
      <c r="E4" s="1">
        <v>2016</v>
      </c>
      <c r="F4" s="64">
        <v>2015</v>
      </c>
      <c r="G4" s="1">
        <v>2014</v>
      </c>
      <c r="H4" s="1">
        <v>2013</v>
      </c>
      <c r="I4" s="105"/>
      <c r="J4" s="105"/>
    </row>
    <row r="5" spans="1:10" ht="15" customHeight="1">
      <c r="A5" s="52" t="s">
        <v>5</v>
      </c>
      <c r="B5" s="22">
        <v>311</v>
      </c>
      <c r="C5" s="22">
        <v>125</v>
      </c>
      <c r="D5" s="22">
        <v>86</v>
      </c>
      <c r="E5" s="22">
        <f>B5+C5+D5</f>
        <v>522</v>
      </c>
      <c r="F5" s="22">
        <v>518</v>
      </c>
      <c r="G5" s="22">
        <v>519</v>
      </c>
      <c r="H5" s="22">
        <v>498</v>
      </c>
      <c r="I5" s="22">
        <v>366</v>
      </c>
      <c r="J5" s="22">
        <v>132</v>
      </c>
    </row>
    <row r="6" spans="1:10" ht="15" customHeight="1">
      <c r="A6" s="52" t="s">
        <v>6</v>
      </c>
      <c r="B6" s="22">
        <v>169</v>
      </c>
      <c r="C6" s="22">
        <v>178</v>
      </c>
      <c r="D6" s="22">
        <v>169</v>
      </c>
      <c r="E6" s="22">
        <f t="shared" ref="E6:E70" si="0">B6+C6+D6</f>
        <v>516</v>
      </c>
      <c r="F6" s="22">
        <v>510</v>
      </c>
      <c r="G6" s="22">
        <v>564</v>
      </c>
      <c r="H6" s="22">
        <v>546</v>
      </c>
      <c r="I6" s="22">
        <v>435</v>
      </c>
      <c r="J6" s="22">
        <v>111</v>
      </c>
    </row>
    <row r="7" spans="1:10" ht="15" customHeight="1">
      <c r="A7" s="52" t="s">
        <v>10</v>
      </c>
      <c r="B7" s="22">
        <v>95</v>
      </c>
      <c r="C7" s="22">
        <v>131</v>
      </c>
      <c r="D7" s="22">
        <v>104</v>
      </c>
      <c r="E7" s="22">
        <f t="shared" si="0"/>
        <v>330</v>
      </c>
      <c r="F7" s="22">
        <v>341</v>
      </c>
      <c r="G7" s="22">
        <v>354</v>
      </c>
      <c r="H7" s="22">
        <v>356</v>
      </c>
      <c r="I7" s="22">
        <v>315</v>
      </c>
      <c r="J7" s="22">
        <v>41</v>
      </c>
    </row>
    <row r="8" spans="1:10" ht="15" customHeight="1">
      <c r="A8" s="52" t="s">
        <v>22</v>
      </c>
      <c r="B8" s="22">
        <v>61</v>
      </c>
      <c r="C8" s="22">
        <v>57</v>
      </c>
      <c r="D8" s="22">
        <v>33</v>
      </c>
      <c r="E8" s="22">
        <f t="shared" si="0"/>
        <v>151</v>
      </c>
      <c r="F8" s="22">
        <v>150</v>
      </c>
      <c r="G8" s="22">
        <v>125</v>
      </c>
      <c r="H8" s="22">
        <v>106</v>
      </c>
      <c r="I8" s="22">
        <v>33</v>
      </c>
      <c r="J8" s="22">
        <v>73</v>
      </c>
    </row>
    <row r="9" spans="1:10" ht="15" customHeight="1">
      <c r="A9" s="52" t="s">
        <v>84</v>
      </c>
      <c r="B9" s="22">
        <v>24</v>
      </c>
      <c r="C9" s="22">
        <v>28</v>
      </c>
      <c r="D9" s="22">
        <v>17</v>
      </c>
      <c r="E9" s="25">
        <f t="shared" si="0"/>
        <v>69</v>
      </c>
      <c r="F9" s="22">
        <v>67</v>
      </c>
      <c r="G9" s="22">
        <v>67</v>
      </c>
      <c r="H9" s="22">
        <v>72</v>
      </c>
      <c r="I9" s="22">
        <v>71</v>
      </c>
      <c r="J9" s="22">
        <v>1</v>
      </c>
    </row>
    <row r="10" spans="1:10" ht="15" customHeight="1">
      <c r="A10" s="52" t="s">
        <v>18</v>
      </c>
      <c r="B10" s="22">
        <v>30</v>
      </c>
      <c r="C10" s="22">
        <v>12</v>
      </c>
      <c r="D10" s="22">
        <v>12</v>
      </c>
      <c r="E10" s="22">
        <f t="shared" si="0"/>
        <v>54</v>
      </c>
      <c r="F10" s="22">
        <v>62</v>
      </c>
      <c r="G10" s="22">
        <v>56</v>
      </c>
      <c r="H10" s="22">
        <v>52</v>
      </c>
      <c r="I10" s="22">
        <v>37</v>
      </c>
      <c r="J10" s="22">
        <v>15</v>
      </c>
    </row>
    <row r="11" spans="1:10" ht="15" customHeight="1">
      <c r="A11" s="52" t="s">
        <v>13</v>
      </c>
      <c r="B11" s="22">
        <v>45</v>
      </c>
      <c r="C11" s="22">
        <v>8</v>
      </c>
      <c r="D11" s="22">
        <v>3</v>
      </c>
      <c r="E11" s="22">
        <f t="shared" si="0"/>
        <v>56</v>
      </c>
      <c r="F11" s="22">
        <v>57</v>
      </c>
      <c r="G11" s="22">
        <v>62</v>
      </c>
      <c r="H11" s="22">
        <v>56</v>
      </c>
      <c r="I11" s="22">
        <v>46</v>
      </c>
      <c r="J11" s="22">
        <v>10</v>
      </c>
    </row>
    <row r="12" spans="1:10" ht="15" customHeight="1">
      <c r="A12" s="52" t="s">
        <v>7</v>
      </c>
      <c r="B12" s="22">
        <v>26</v>
      </c>
      <c r="C12" s="22">
        <v>14</v>
      </c>
      <c r="D12" s="22">
        <v>9</v>
      </c>
      <c r="E12" s="22">
        <f t="shared" si="0"/>
        <v>49</v>
      </c>
      <c r="F12" s="22">
        <v>53</v>
      </c>
      <c r="G12" s="22">
        <v>53</v>
      </c>
      <c r="H12" s="22">
        <v>53</v>
      </c>
      <c r="I12" s="22">
        <v>32</v>
      </c>
      <c r="J12" s="22">
        <v>21</v>
      </c>
    </row>
    <row r="13" spans="1:10" ht="15" customHeight="1">
      <c r="A13" s="52" t="s">
        <v>32</v>
      </c>
      <c r="B13" s="22">
        <v>10</v>
      </c>
      <c r="C13" s="22">
        <v>16</v>
      </c>
      <c r="D13" s="22">
        <v>11</v>
      </c>
      <c r="E13" s="22">
        <f t="shared" si="0"/>
        <v>37</v>
      </c>
      <c r="F13" s="22">
        <v>50</v>
      </c>
      <c r="G13" s="22">
        <v>85</v>
      </c>
      <c r="H13" s="22">
        <v>78</v>
      </c>
      <c r="I13" s="22">
        <v>55</v>
      </c>
      <c r="J13" s="22">
        <v>23</v>
      </c>
    </row>
    <row r="14" spans="1:10" ht="15" customHeight="1">
      <c r="A14" s="52" t="s">
        <v>20</v>
      </c>
      <c r="B14" s="22">
        <v>37</v>
      </c>
      <c r="C14" s="22">
        <v>6</v>
      </c>
      <c r="D14" s="22">
        <v>3</v>
      </c>
      <c r="E14" s="22">
        <f t="shared" si="0"/>
        <v>46</v>
      </c>
      <c r="F14" s="22">
        <v>45</v>
      </c>
      <c r="G14" s="22">
        <v>48</v>
      </c>
      <c r="H14" s="22">
        <v>47</v>
      </c>
      <c r="I14" s="22">
        <v>14</v>
      </c>
      <c r="J14" s="22">
        <v>33</v>
      </c>
    </row>
    <row r="15" spans="1:10" ht="15" customHeight="1">
      <c r="A15" s="52" t="s">
        <v>82</v>
      </c>
      <c r="B15" s="22">
        <v>14</v>
      </c>
      <c r="C15" s="22">
        <v>14</v>
      </c>
      <c r="D15" s="22">
        <v>19</v>
      </c>
      <c r="E15" s="22">
        <f t="shared" si="0"/>
        <v>47</v>
      </c>
      <c r="F15" s="22">
        <v>43</v>
      </c>
      <c r="G15" s="22">
        <v>69</v>
      </c>
      <c r="H15" s="22">
        <v>73</v>
      </c>
      <c r="I15" s="22">
        <v>56</v>
      </c>
      <c r="J15" s="22">
        <v>17</v>
      </c>
    </row>
    <row r="16" spans="1:10" ht="15" customHeight="1">
      <c r="A16" s="52" t="s">
        <v>134</v>
      </c>
      <c r="B16" s="22">
        <v>9</v>
      </c>
      <c r="C16" s="22">
        <v>30</v>
      </c>
      <c r="D16" s="22">
        <v>9</v>
      </c>
      <c r="E16" s="22">
        <f t="shared" si="0"/>
        <v>48</v>
      </c>
      <c r="F16" s="22">
        <v>29</v>
      </c>
      <c r="G16" s="22">
        <v>25</v>
      </c>
      <c r="H16" s="22">
        <v>23</v>
      </c>
      <c r="I16" s="22">
        <v>23</v>
      </c>
      <c r="J16" s="22"/>
    </row>
    <row r="17" spans="1:10" ht="15" customHeight="1">
      <c r="A17" s="52" t="s">
        <v>35</v>
      </c>
      <c r="B17" s="22">
        <v>19</v>
      </c>
      <c r="C17" s="22">
        <v>7</v>
      </c>
      <c r="D17" s="22">
        <v>1</v>
      </c>
      <c r="E17" s="22">
        <f t="shared" si="0"/>
        <v>27</v>
      </c>
      <c r="F17" s="22">
        <v>29</v>
      </c>
      <c r="G17" s="22">
        <v>23</v>
      </c>
      <c r="H17" s="22">
        <v>24</v>
      </c>
      <c r="I17" s="22">
        <v>16</v>
      </c>
      <c r="J17" s="22">
        <v>8</v>
      </c>
    </row>
    <row r="18" spans="1:10" ht="15" customHeight="1">
      <c r="A18" s="52" t="s">
        <v>30</v>
      </c>
      <c r="B18" s="22">
        <v>10</v>
      </c>
      <c r="C18" s="22">
        <v>8</v>
      </c>
      <c r="D18" s="22">
        <v>9</v>
      </c>
      <c r="E18" s="22">
        <f t="shared" si="0"/>
        <v>27</v>
      </c>
      <c r="F18" s="22">
        <v>27</v>
      </c>
      <c r="G18" s="22">
        <v>23</v>
      </c>
      <c r="H18" s="22">
        <v>28</v>
      </c>
      <c r="I18" s="22">
        <v>18</v>
      </c>
      <c r="J18" s="22">
        <v>10</v>
      </c>
    </row>
    <row r="19" spans="1:10" ht="15" customHeight="1">
      <c r="A19" s="52" t="s">
        <v>9</v>
      </c>
      <c r="B19" s="22">
        <v>10</v>
      </c>
      <c r="C19" s="22">
        <v>15</v>
      </c>
      <c r="D19" s="22">
        <v>9</v>
      </c>
      <c r="E19" s="22">
        <f t="shared" si="0"/>
        <v>34</v>
      </c>
      <c r="F19" s="22">
        <v>23</v>
      </c>
      <c r="G19" s="22">
        <v>27</v>
      </c>
      <c r="H19" s="22">
        <v>18</v>
      </c>
      <c r="I19" s="22">
        <v>18</v>
      </c>
      <c r="J19" s="22"/>
    </row>
    <row r="20" spans="1:10" ht="15" customHeight="1">
      <c r="A20" s="52" t="s">
        <v>12</v>
      </c>
      <c r="B20" s="22">
        <v>10</v>
      </c>
      <c r="C20" s="22">
        <v>6</v>
      </c>
      <c r="D20" s="22">
        <v>1</v>
      </c>
      <c r="E20" s="22">
        <f t="shared" si="0"/>
        <v>17</v>
      </c>
      <c r="F20" s="22">
        <v>22</v>
      </c>
      <c r="G20" s="22">
        <v>21</v>
      </c>
      <c r="H20" s="22">
        <v>19</v>
      </c>
      <c r="I20" s="22">
        <v>14</v>
      </c>
      <c r="J20" s="22">
        <v>5</v>
      </c>
    </row>
    <row r="21" spans="1:10" ht="15" customHeight="1">
      <c r="A21" s="52" t="s">
        <v>123</v>
      </c>
      <c r="B21" s="22">
        <v>2</v>
      </c>
      <c r="C21" s="22">
        <v>9</v>
      </c>
      <c r="D21" s="22"/>
      <c r="E21" s="22">
        <f t="shared" si="0"/>
        <v>11</v>
      </c>
      <c r="F21" s="22">
        <v>22</v>
      </c>
      <c r="G21" s="22">
        <v>17</v>
      </c>
      <c r="H21" s="22">
        <v>9</v>
      </c>
      <c r="I21" s="22">
        <v>9</v>
      </c>
      <c r="J21" s="22"/>
    </row>
    <row r="22" spans="1:10" ht="15" customHeight="1">
      <c r="A22" s="52" t="s">
        <v>24</v>
      </c>
      <c r="B22" s="22">
        <v>18</v>
      </c>
      <c r="C22" s="22">
        <v>5</v>
      </c>
      <c r="D22" s="22">
        <v>2</v>
      </c>
      <c r="E22" s="22">
        <f t="shared" si="0"/>
        <v>25</v>
      </c>
      <c r="F22" s="22">
        <v>21</v>
      </c>
      <c r="G22" s="22">
        <v>23</v>
      </c>
      <c r="H22" s="22">
        <v>23</v>
      </c>
      <c r="I22" s="22">
        <v>19</v>
      </c>
      <c r="J22" s="22">
        <v>4</v>
      </c>
    </row>
    <row r="23" spans="1:10" ht="15" customHeight="1">
      <c r="A23" s="52" t="s">
        <v>78</v>
      </c>
      <c r="B23" s="22">
        <v>7</v>
      </c>
      <c r="C23" s="22">
        <v>11</v>
      </c>
      <c r="D23" s="22">
        <v>4</v>
      </c>
      <c r="E23" s="22">
        <f t="shared" si="0"/>
        <v>22</v>
      </c>
      <c r="F23" s="22">
        <v>21</v>
      </c>
      <c r="G23" s="22">
        <v>22</v>
      </c>
      <c r="H23" s="22">
        <v>25</v>
      </c>
      <c r="I23" s="22">
        <v>8</v>
      </c>
      <c r="J23" s="22">
        <v>17</v>
      </c>
    </row>
    <row r="24" spans="1:10" ht="15" customHeight="1">
      <c r="A24" s="52" t="s">
        <v>8</v>
      </c>
      <c r="B24" s="22">
        <v>13</v>
      </c>
      <c r="C24" s="22">
        <v>9</v>
      </c>
      <c r="D24" s="22">
        <v>2</v>
      </c>
      <c r="E24" s="22">
        <f t="shared" si="0"/>
        <v>24</v>
      </c>
      <c r="F24" s="22">
        <v>20</v>
      </c>
      <c r="G24" s="22">
        <v>34</v>
      </c>
      <c r="H24" s="22">
        <v>35</v>
      </c>
      <c r="I24" s="22">
        <v>25</v>
      </c>
      <c r="J24" s="22">
        <v>10</v>
      </c>
    </row>
    <row r="25" spans="1:10" ht="15" customHeight="1">
      <c r="A25" s="52" t="s">
        <v>19</v>
      </c>
      <c r="B25" s="22">
        <v>15</v>
      </c>
      <c r="C25" s="22">
        <v>7</v>
      </c>
      <c r="D25" s="22">
        <v>2</v>
      </c>
      <c r="E25" s="22">
        <f t="shared" si="0"/>
        <v>24</v>
      </c>
      <c r="F25" s="22">
        <v>20</v>
      </c>
      <c r="G25" s="22">
        <v>21</v>
      </c>
      <c r="H25" s="22">
        <v>21</v>
      </c>
      <c r="I25" s="22">
        <v>11</v>
      </c>
      <c r="J25" s="22">
        <v>10</v>
      </c>
    </row>
    <row r="26" spans="1:10" ht="15" customHeight="1">
      <c r="A26" s="52" t="s">
        <v>25</v>
      </c>
      <c r="B26" s="22">
        <v>14</v>
      </c>
      <c r="C26" s="22">
        <v>6</v>
      </c>
      <c r="D26" s="22"/>
      <c r="E26" s="22">
        <f t="shared" si="0"/>
        <v>20</v>
      </c>
      <c r="F26" s="22">
        <v>20</v>
      </c>
      <c r="G26" s="22">
        <v>15</v>
      </c>
      <c r="H26" s="22">
        <v>15</v>
      </c>
      <c r="I26" s="22">
        <v>3</v>
      </c>
      <c r="J26" s="22">
        <v>12</v>
      </c>
    </row>
    <row r="27" spans="1:10" ht="15" customHeight="1">
      <c r="A27" s="52" t="s">
        <v>67</v>
      </c>
      <c r="B27" s="22">
        <v>7</v>
      </c>
      <c r="C27" s="22">
        <v>9</v>
      </c>
      <c r="D27" s="22">
        <v>2</v>
      </c>
      <c r="E27" s="22">
        <f t="shared" si="0"/>
        <v>18</v>
      </c>
      <c r="F27" s="22">
        <v>18</v>
      </c>
      <c r="G27" s="22">
        <v>18</v>
      </c>
      <c r="H27" s="22">
        <v>17</v>
      </c>
      <c r="I27" s="22">
        <v>14</v>
      </c>
      <c r="J27" s="22">
        <v>3</v>
      </c>
    </row>
    <row r="28" spans="1:10" ht="15" customHeight="1">
      <c r="A28" s="52" t="s">
        <v>28</v>
      </c>
      <c r="B28" s="22">
        <v>8</v>
      </c>
      <c r="C28" s="68">
        <v>6</v>
      </c>
      <c r="D28" s="22">
        <v>3</v>
      </c>
      <c r="E28" s="22">
        <f t="shared" si="0"/>
        <v>17</v>
      </c>
      <c r="F28" s="22">
        <v>17</v>
      </c>
      <c r="G28" s="22">
        <v>19</v>
      </c>
      <c r="H28" s="22">
        <v>19</v>
      </c>
      <c r="I28" s="22">
        <v>7</v>
      </c>
      <c r="J28" s="22">
        <v>12</v>
      </c>
    </row>
    <row r="29" spans="1:10" ht="15" customHeight="1">
      <c r="A29" s="52" t="s">
        <v>16</v>
      </c>
      <c r="B29" s="22">
        <v>9</v>
      </c>
      <c r="C29" s="22">
        <v>5</v>
      </c>
      <c r="D29" s="22">
        <v>11</v>
      </c>
      <c r="E29" s="22">
        <f t="shared" si="0"/>
        <v>25</v>
      </c>
      <c r="F29" s="22">
        <v>15</v>
      </c>
      <c r="G29" s="22">
        <v>22</v>
      </c>
      <c r="H29" s="22">
        <v>25</v>
      </c>
      <c r="I29" s="22">
        <v>20</v>
      </c>
      <c r="J29" s="22">
        <v>5</v>
      </c>
    </row>
    <row r="30" spans="1:10" ht="15" customHeight="1">
      <c r="A30" s="52" t="s">
        <v>92</v>
      </c>
      <c r="B30" s="22">
        <v>7</v>
      </c>
      <c r="C30" s="22">
        <v>7</v>
      </c>
      <c r="D30" s="22"/>
      <c r="E30" s="22">
        <f t="shared" si="0"/>
        <v>14</v>
      </c>
      <c r="F30" s="22">
        <v>15</v>
      </c>
      <c r="G30" s="22">
        <v>10</v>
      </c>
      <c r="H30" s="22">
        <v>12</v>
      </c>
      <c r="I30" s="22">
        <v>9</v>
      </c>
      <c r="J30" s="22">
        <v>3</v>
      </c>
    </row>
    <row r="31" spans="1:10" ht="15" customHeight="1">
      <c r="A31" s="52" t="s">
        <v>34</v>
      </c>
      <c r="B31" s="22">
        <v>6</v>
      </c>
      <c r="C31" s="22">
        <v>4</v>
      </c>
      <c r="D31" s="22">
        <v>4</v>
      </c>
      <c r="E31" s="22">
        <f t="shared" si="0"/>
        <v>14</v>
      </c>
      <c r="F31" s="22">
        <v>14</v>
      </c>
      <c r="G31" s="22">
        <v>16</v>
      </c>
      <c r="H31" s="22">
        <v>16</v>
      </c>
      <c r="I31" s="22">
        <v>1</v>
      </c>
      <c r="J31" s="22">
        <v>15</v>
      </c>
    </row>
    <row r="32" spans="1:10" ht="15" customHeight="1">
      <c r="A32" s="52" t="s">
        <v>14</v>
      </c>
      <c r="B32" s="22">
        <v>7</v>
      </c>
      <c r="C32" s="22">
        <v>6</v>
      </c>
      <c r="D32" s="22"/>
      <c r="E32" s="22">
        <f t="shared" si="0"/>
        <v>13</v>
      </c>
      <c r="F32" s="22">
        <v>13</v>
      </c>
      <c r="G32" s="22">
        <v>12</v>
      </c>
      <c r="H32" s="22">
        <v>12</v>
      </c>
      <c r="I32" s="22">
        <v>7</v>
      </c>
      <c r="J32" s="22">
        <v>5</v>
      </c>
    </row>
    <row r="33" spans="1:10" ht="15" customHeight="1">
      <c r="A33" s="52" t="s">
        <v>125</v>
      </c>
      <c r="B33" s="22">
        <v>5</v>
      </c>
      <c r="C33" s="22">
        <v>4</v>
      </c>
      <c r="D33" s="22">
        <v>5</v>
      </c>
      <c r="E33" s="22">
        <f t="shared" si="0"/>
        <v>14</v>
      </c>
      <c r="F33" s="22">
        <v>11</v>
      </c>
      <c r="G33" s="22">
        <v>21</v>
      </c>
      <c r="H33" s="22">
        <v>22</v>
      </c>
      <c r="I33" s="22">
        <v>22</v>
      </c>
      <c r="J33" s="22"/>
    </row>
    <row r="34" spans="1:10" ht="15" customHeight="1">
      <c r="A34" s="52" t="s">
        <v>122</v>
      </c>
      <c r="B34" s="22">
        <v>2</v>
      </c>
      <c r="C34" s="22">
        <v>19</v>
      </c>
      <c r="D34" s="22">
        <v>1</v>
      </c>
      <c r="E34" s="22">
        <f t="shared" si="0"/>
        <v>22</v>
      </c>
      <c r="F34" s="22">
        <v>11</v>
      </c>
      <c r="G34" s="22">
        <v>12</v>
      </c>
      <c r="H34" s="22">
        <v>12</v>
      </c>
      <c r="I34" s="22">
        <v>12</v>
      </c>
      <c r="J34" s="22"/>
    </row>
    <row r="35" spans="1:10" ht="15" customHeight="1">
      <c r="A35" s="52" t="s">
        <v>11</v>
      </c>
      <c r="B35" s="22">
        <v>11</v>
      </c>
      <c r="C35" s="22">
        <v>1</v>
      </c>
      <c r="D35" s="22"/>
      <c r="E35" s="22">
        <f t="shared" si="0"/>
        <v>12</v>
      </c>
      <c r="F35" s="22">
        <v>9</v>
      </c>
      <c r="G35" s="22">
        <v>10</v>
      </c>
      <c r="H35" s="22">
        <v>9</v>
      </c>
      <c r="I35" s="22">
        <v>3</v>
      </c>
      <c r="J35" s="22">
        <v>6</v>
      </c>
    </row>
    <row r="36" spans="1:10" ht="15" customHeight="1">
      <c r="A36" s="52" t="s">
        <v>23</v>
      </c>
      <c r="B36" s="22">
        <v>6</v>
      </c>
      <c r="C36" s="22">
        <v>1</v>
      </c>
      <c r="D36" s="22">
        <v>2</v>
      </c>
      <c r="E36" s="22">
        <f t="shared" si="0"/>
        <v>9</v>
      </c>
      <c r="F36" s="22">
        <v>9</v>
      </c>
      <c r="G36" s="22">
        <v>9</v>
      </c>
      <c r="H36" s="22">
        <v>10</v>
      </c>
      <c r="I36" s="22">
        <v>6</v>
      </c>
      <c r="J36" s="22">
        <v>4</v>
      </c>
    </row>
    <row r="37" spans="1:10" ht="15" customHeight="1">
      <c r="A37" s="52" t="s">
        <v>90</v>
      </c>
      <c r="B37" s="22">
        <v>8</v>
      </c>
      <c r="C37" s="22">
        <v>1</v>
      </c>
      <c r="D37" s="22"/>
      <c r="E37" s="22">
        <f t="shared" si="0"/>
        <v>9</v>
      </c>
      <c r="F37" s="22">
        <v>9</v>
      </c>
      <c r="G37" s="22">
        <v>9</v>
      </c>
      <c r="H37" s="22">
        <v>9</v>
      </c>
      <c r="I37" s="22">
        <v>8</v>
      </c>
      <c r="J37" s="22">
        <v>1</v>
      </c>
    </row>
    <row r="38" spans="1:10" ht="15" customHeight="1">
      <c r="A38" s="52" t="s">
        <v>65</v>
      </c>
      <c r="B38" s="22">
        <v>4</v>
      </c>
      <c r="C38" s="22">
        <v>2</v>
      </c>
      <c r="D38" s="22">
        <v>1</v>
      </c>
      <c r="E38" s="22">
        <f t="shared" si="0"/>
        <v>7</v>
      </c>
      <c r="F38" s="22">
        <v>9</v>
      </c>
      <c r="G38" s="22">
        <v>8</v>
      </c>
      <c r="H38" s="22">
        <v>12</v>
      </c>
      <c r="I38" s="22">
        <v>10</v>
      </c>
      <c r="J38" s="22">
        <v>2</v>
      </c>
    </row>
    <row r="39" spans="1:10" ht="15" customHeight="1">
      <c r="A39" s="52" t="s">
        <v>21</v>
      </c>
      <c r="B39" s="22">
        <v>2</v>
      </c>
      <c r="C39" s="22">
        <v>1</v>
      </c>
      <c r="D39" s="22"/>
      <c r="E39" s="22">
        <f t="shared" si="0"/>
        <v>3</v>
      </c>
      <c r="F39" s="22">
        <v>9</v>
      </c>
      <c r="G39" s="22">
        <v>8</v>
      </c>
      <c r="H39" s="22">
        <v>1</v>
      </c>
      <c r="I39" s="22">
        <v>0</v>
      </c>
      <c r="J39" s="22">
        <v>1</v>
      </c>
    </row>
    <row r="40" spans="1:10" ht="15" customHeight="1">
      <c r="A40" s="52" t="s">
        <v>175</v>
      </c>
      <c r="B40" s="22">
        <v>8</v>
      </c>
      <c r="C40" s="22">
        <v>1</v>
      </c>
      <c r="D40" s="22"/>
      <c r="E40" s="22">
        <f t="shared" si="0"/>
        <v>9</v>
      </c>
      <c r="F40" s="22">
        <v>9</v>
      </c>
      <c r="G40" s="22">
        <v>6</v>
      </c>
      <c r="H40" s="22">
        <v>9</v>
      </c>
      <c r="I40" s="22">
        <v>2</v>
      </c>
      <c r="J40" s="22">
        <v>7</v>
      </c>
    </row>
    <row r="41" spans="1:10" ht="15" customHeight="1">
      <c r="A41" s="52" t="s">
        <v>59</v>
      </c>
      <c r="B41" s="22">
        <v>3</v>
      </c>
      <c r="C41" s="22">
        <v>3</v>
      </c>
      <c r="D41" s="22">
        <v>2</v>
      </c>
      <c r="E41" s="22">
        <f t="shared" si="0"/>
        <v>8</v>
      </c>
      <c r="F41" s="22">
        <v>8</v>
      </c>
      <c r="G41" s="22">
        <v>7</v>
      </c>
      <c r="H41" s="22">
        <v>13</v>
      </c>
      <c r="I41" s="22">
        <v>0</v>
      </c>
      <c r="J41" s="22">
        <v>13</v>
      </c>
    </row>
    <row r="42" spans="1:10" ht="15" customHeight="1">
      <c r="A42" s="52" t="s">
        <v>61</v>
      </c>
      <c r="B42" s="22">
        <v>7</v>
      </c>
      <c r="C42" s="22">
        <v>1</v>
      </c>
      <c r="D42" s="22">
        <v>1</v>
      </c>
      <c r="E42" s="22">
        <f t="shared" si="0"/>
        <v>9</v>
      </c>
      <c r="F42" s="22">
        <v>8</v>
      </c>
      <c r="G42" s="22">
        <v>7</v>
      </c>
      <c r="H42" s="22">
        <v>12</v>
      </c>
      <c r="I42" s="22">
        <v>6</v>
      </c>
      <c r="J42" s="22">
        <v>6</v>
      </c>
    </row>
    <row r="43" spans="1:10" ht="15" customHeight="1">
      <c r="A43" s="52" t="s">
        <v>17</v>
      </c>
      <c r="B43" s="22">
        <v>6</v>
      </c>
      <c r="C43" s="22">
        <v>2</v>
      </c>
      <c r="D43" s="22">
        <v>1</v>
      </c>
      <c r="E43" s="22">
        <f t="shared" si="0"/>
        <v>9</v>
      </c>
      <c r="F43" s="22">
        <v>7</v>
      </c>
      <c r="G43" s="22">
        <v>9</v>
      </c>
      <c r="H43" s="22">
        <v>10</v>
      </c>
      <c r="I43" s="22">
        <v>8</v>
      </c>
      <c r="J43" s="22">
        <v>2</v>
      </c>
    </row>
    <row r="44" spans="1:10" ht="15" customHeight="1">
      <c r="A44" s="52" t="s">
        <v>64</v>
      </c>
      <c r="B44" s="22">
        <v>5</v>
      </c>
      <c r="C44" s="22">
        <v>3</v>
      </c>
      <c r="D44" s="22"/>
      <c r="E44" s="22">
        <f t="shared" si="0"/>
        <v>8</v>
      </c>
      <c r="F44" s="22">
        <v>7</v>
      </c>
      <c r="G44" s="22">
        <v>7</v>
      </c>
      <c r="H44" s="22">
        <v>10</v>
      </c>
      <c r="I44" s="22">
        <v>3</v>
      </c>
      <c r="J44" s="22">
        <v>7</v>
      </c>
    </row>
    <row r="45" spans="1:10" ht="15" customHeight="1">
      <c r="A45" s="52" t="s">
        <v>43</v>
      </c>
      <c r="B45" s="22">
        <v>7</v>
      </c>
      <c r="C45" s="22"/>
      <c r="D45" s="22"/>
      <c r="E45" s="22">
        <f t="shared" si="0"/>
        <v>7</v>
      </c>
      <c r="F45" s="22">
        <v>7</v>
      </c>
      <c r="G45" s="22">
        <v>6</v>
      </c>
      <c r="H45" s="22">
        <v>7</v>
      </c>
      <c r="I45" s="22">
        <v>2</v>
      </c>
      <c r="J45" s="22">
        <v>5</v>
      </c>
    </row>
    <row r="46" spans="1:10" ht="15" customHeight="1">
      <c r="A46" s="52" t="s">
        <v>31</v>
      </c>
      <c r="B46" s="22">
        <v>2</v>
      </c>
      <c r="C46" s="22">
        <v>2</v>
      </c>
      <c r="D46" s="22">
        <v>2</v>
      </c>
      <c r="E46" s="22">
        <f t="shared" si="0"/>
        <v>6</v>
      </c>
      <c r="F46" s="22">
        <v>6</v>
      </c>
      <c r="G46" s="22">
        <v>10</v>
      </c>
      <c r="H46" s="22">
        <v>10</v>
      </c>
      <c r="I46" s="22">
        <v>8</v>
      </c>
      <c r="J46" s="22">
        <v>2</v>
      </c>
    </row>
    <row r="47" spans="1:10" ht="15" customHeight="1">
      <c r="A47" s="52" t="s">
        <v>29</v>
      </c>
      <c r="B47" s="22">
        <v>5</v>
      </c>
      <c r="C47" s="22">
        <v>1</v>
      </c>
      <c r="D47" s="22"/>
      <c r="E47" s="22">
        <f t="shared" si="0"/>
        <v>6</v>
      </c>
      <c r="F47" s="22">
        <v>6</v>
      </c>
      <c r="G47" s="22">
        <v>8</v>
      </c>
      <c r="H47" s="22">
        <v>8</v>
      </c>
      <c r="I47" s="22">
        <v>1</v>
      </c>
      <c r="J47" s="22">
        <v>7</v>
      </c>
    </row>
    <row r="48" spans="1:10" ht="15" customHeight="1">
      <c r="A48" s="52" t="s">
        <v>26</v>
      </c>
      <c r="B48" s="22">
        <v>2</v>
      </c>
      <c r="C48" s="22">
        <v>2</v>
      </c>
      <c r="D48" s="22">
        <v>1</v>
      </c>
      <c r="E48" s="22">
        <f t="shared" si="0"/>
        <v>5</v>
      </c>
      <c r="F48" s="22">
        <v>6</v>
      </c>
      <c r="G48" s="22">
        <v>8</v>
      </c>
      <c r="H48" s="22">
        <v>9</v>
      </c>
      <c r="I48" s="22">
        <v>3</v>
      </c>
      <c r="J48" s="22">
        <v>6</v>
      </c>
    </row>
    <row r="49" spans="1:10" ht="15" customHeight="1">
      <c r="A49" s="52" t="s">
        <v>172</v>
      </c>
      <c r="B49" s="22"/>
      <c r="C49" s="22">
        <v>1</v>
      </c>
      <c r="D49" s="22"/>
      <c r="E49" s="22">
        <f t="shared" si="0"/>
        <v>1</v>
      </c>
      <c r="F49" s="22">
        <v>5</v>
      </c>
      <c r="G49" s="22">
        <v>7</v>
      </c>
      <c r="H49" s="22">
        <v>6</v>
      </c>
      <c r="I49" s="22">
        <v>3</v>
      </c>
      <c r="J49" s="22">
        <v>3</v>
      </c>
    </row>
    <row r="50" spans="1:10" ht="15" customHeight="1">
      <c r="A50" s="52" t="s">
        <v>171</v>
      </c>
      <c r="B50" s="22">
        <v>1</v>
      </c>
      <c r="C50" s="22">
        <v>4</v>
      </c>
      <c r="D50" s="22"/>
      <c r="E50" s="22">
        <f t="shared" si="0"/>
        <v>5</v>
      </c>
      <c r="F50" s="22"/>
      <c r="G50" s="22"/>
      <c r="H50" s="22"/>
      <c r="I50" s="22"/>
      <c r="J50" s="22"/>
    </row>
    <row r="51" spans="1:10" ht="15" customHeight="1">
      <c r="A51" s="52" t="s">
        <v>95</v>
      </c>
      <c r="B51" s="22">
        <v>3</v>
      </c>
      <c r="C51" s="22"/>
      <c r="D51" s="22">
        <v>1</v>
      </c>
      <c r="E51" s="22">
        <f t="shared" si="0"/>
        <v>4</v>
      </c>
      <c r="F51" s="22">
        <v>5</v>
      </c>
      <c r="G51" s="22">
        <v>6</v>
      </c>
      <c r="H51" s="22">
        <v>6</v>
      </c>
      <c r="I51" s="22">
        <v>6</v>
      </c>
      <c r="J51" s="22"/>
    </row>
    <row r="52" spans="1:10" ht="15" customHeight="1">
      <c r="A52" s="52" t="s">
        <v>62</v>
      </c>
      <c r="B52" s="22"/>
      <c r="C52" s="22"/>
      <c r="D52" s="22"/>
      <c r="E52" s="22">
        <f t="shared" si="0"/>
        <v>0</v>
      </c>
      <c r="F52" s="22">
        <v>5</v>
      </c>
      <c r="G52" s="22">
        <v>5</v>
      </c>
      <c r="H52" s="22">
        <v>5</v>
      </c>
      <c r="I52" s="22">
        <v>0</v>
      </c>
      <c r="J52" s="22">
        <v>5</v>
      </c>
    </row>
    <row r="53" spans="1:10" ht="15" customHeight="1">
      <c r="A53" s="52" t="s">
        <v>85</v>
      </c>
      <c r="B53" s="22">
        <v>4</v>
      </c>
      <c r="C53" s="22"/>
      <c r="D53" s="22"/>
      <c r="E53" s="22">
        <f t="shared" si="0"/>
        <v>4</v>
      </c>
      <c r="F53" s="22">
        <v>5</v>
      </c>
      <c r="G53" s="22">
        <v>4</v>
      </c>
      <c r="H53" s="22">
        <v>6</v>
      </c>
      <c r="I53" s="22">
        <v>4</v>
      </c>
      <c r="J53" s="22">
        <v>2</v>
      </c>
    </row>
    <row r="54" spans="1:10" ht="15" customHeight="1">
      <c r="A54" s="52" t="s">
        <v>87</v>
      </c>
      <c r="B54" s="22">
        <v>3</v>
      </c>
      <c r="C54" s="22">
        <v>1</v>
      </c>
      <c r="D54" s="22">
        <v>1</v>
      </c>
      <c r="E54" s="22">
        <f t="shared" si="0"/>
        <v>5</v>
      </c>
      <c r="F54" s="22">
        <v>4</v>
      </c>
      <c r="G54" s="22">
        <v>5</v>
      </c>
      <c r="H54" s="22">
        <v>6</v>
      </c>
      <c r="I54" s="22">
        <v>4</v>
      </c>
      <c r="J54" s="22">
        <v>2</v>
      </c>
    </row>
    <row r="55" spans="1:10" ht="15" customHeight="1">
      <c r="A55" s="52" t="s">
        <v>45</v>
      </c>
      <c r="B55" s="22">
        <v>3</v>
      </c>
      <c r="C55" s="22">
        <v>1</v>
      </c>
      <c r="D55" s="22"/>
      <c r="E55" s="22">
        <f t="shared" si="0"/>
        <v>4</v>
      </c>
      <c r="F55" s="22">
        <v>4</v>
      </c>
      <c r="G55" s="22">
        <v>4</v>
      </c>
      <c r="H55" s="22">
        <v>4</v>
      </c>
      <c r="I55" s="22">
        <v>3</v>
      </c>
      <c r="J55" s="22">
        <v>1</v>
      </c>
    </row>
    <row r="56" spans="1:10" ht="15" customHeight="1">
      <c r="A56" s="52" t="s">
        <v>126</v>
      </c>
      <c r="B56" s="22">
        <v>1</v>
      </c>
      <c r="C56" s="22"/>
      <c r="D56" s="22"/>
      <c r="E56" s="22">
        <f t="shared" si="0"/>
        <v>1</v>
      </c>
      <c r="F56" s="22">
        <v>4</v>
      </c>
      <c r="G56" s="22">
        <v>4</v>
      </c>
      <c r="H56" s="22">
        <v>4</v>
      </c>
      <c r="I56" s="22">
        <v>4</v>
      </c>
      <c r="J56" s="22"/>
    </row>
    <row r="57" spans="1:10" ht="15" customHeight="1">
      <c r="A57" s="52" t="s">
        <v>91</v>
      </c>
      <c r="B57" s="22">
        <v>1</v>
      </c>
      <c r="C57" s="22">
        <v>2</v>
      </c>
      <c r="D57" s="22">
        <v>3</v>
      </c>
      <c r="E57" s="22">
        <f t="shared" si="0"/>
        <v>6</v>
      </c>
      <c r="F57" s="22">
        <v>4</v>
      </c>
      <c r="G57" s="22">
        <v>3</v>
      </c>
      <c r="H57" s="22">
        <v>8</v>
      </c>
      <c r="I57" s="22">
        <v>0</v>
      </c>
      <c r="J57" s="22">
        <v>8</v>
      </c>
    </row>
    <row r="58" spans="1:10" ht="15" customHeight="1">
      <c r="A58" s="52" t="s">
        <v>88</v>
      </c>
      <c r="B58" s="22">
        <v>4</v>
      </c>
      <c r="C58" s="22"/>
      <c r="D58" s="22"/>
      <c r="E58" s="22">
        <f t="shared" si="0"/>
        <v>4</v>
      </c>
      <c r="F58" s="22">
        <v>4</v>
      </c>
      <c r="G58" s="22">
        <v>3</v>
      </c>
      <c r="H58" s="22">
        <v>3</v>
      </c>
      <c r="I58" s="22">
        <v>2</v>
      </c>
      <c r="J58" s="22">
        <v>1</v>
      </c>
    </row>
    <row r="59" spans="1:10" ht="15" customHeight="1">
      <c r="A59" s="52" t="s">
        <v>93</v>
      </c>
      <c r="B59" s="22"/>
      <c r="C59" s="22">
        <v>4</v>
      </c>
      <c r="D59" s="22"/>
      <c r="E59" s="22">
        <f t="shared" si="0"/>
        <v>4</v>
      </c>
      <c r="F59" s="22">
        <v>4</v>
      </c>
      <c r="G59" s="22">
        <v>2</v>
      </c>
      <c r="H59" s="22">
        <v>8</v>
      </c>
      <c r="I59" s="22">
        <v>7</v>
      </c>
      <c r="J59" s="22">
        <v>1</v>
      </c>
    </row>
    <row r="60" spans="1:10" ht="15" customHeight="1">
      <c r="A60" s="52" t="s">
        <v>66</v>
      </c>
      <c r="B60" s="22">
        <v>2</v>
      </c>
      <c r="C60" s="22"/>
      <c r="D60" s="22"/>
      <c r="E60" s="22">
        <f t="shared" si="0"/>
        <v>2</v>
      </c>
      <c r="F60" s="22">
        <v>3</v>
      </c>
      <c r="G60" s="22">
        <v>5</v>
      </c>
      <c r="H60" s="22">
        <v>6</v>
      </c>
      <c r="I60" s="22">
        <v>4</v>
      </c>
      <c r="J60" s="22">
        <v>2</v>
      </c>
    </row>
    <row r="61" spans="1:10" ht="15" customHeight="1">
      <c r="A61" s="52" t="s">
        <v>40</v>
      </c>
      <c r="B61" s="22">
        <v>3</v>
      </c>
      <c r="C61" s="22"/>
      <c r="D61" s="22"/>
      <c r="E61" s="22">
        <f t="shared" si="0"/>
        <v>3</v>
      </c>
      <c r="F61" s="22">
        <v>3</v>
      </c>
      <c r="G61" s="22">
        <v>4</v>
      </c>
      <c r="H61" s="22">
        <v>4</v>
      </c>
      <c r="I61" s="22">
        <v>2</v>
      </c>
      <c r="J61" s="22">
        <v>2</v>
      </c>
    </row>
    <row r="62" spans="1:10" ht="15" customHeight="1">
      <c r="A62" s="52" t="s">
        <v>42</v>
      </c>
      <c r="B62" s="22">
        <v>2</v>
      </c>
      <c r="C62" s="22">
        <v>1</v>
      </c>
      <c r="D62" s="22"/>
      <c r="E62" s="22">
        <f t="shared" si="0"/>
        <v>3</v>
      </c>
      <c r="F62" s="22">
        <v>2</v>
      </c>
      <c r="G62" s="22">
        <v>5</v>
      </c>
      <c r="H62" s="22">
        <v>2</v>
      </c>
      <c r="I62" s="22">
        <v>1</v>
      </c>
      <c r="J62" s="22">
        <v>1</v>
      </c>
    </row>
    <row r="63" spans="1:10" ht="15" customHeight="1">
      <c r="A63" s="52" t="s">
        <v>33</v>
      </c>
      <c r="B63" s="22">
        <v>1</v>
      </c>
      <c r="C63" s="22">
        <v>1</v>
      </c>
      <c r="D63" s="22"/>
      <c r="E63" s="22">
        <f t="shared" si="0"/>
        <v>2</v>
      </c>
      <c r="F63" s="22">
        <v>2</v>
      </c>
      <c r="G63" s="22">
        <v>3</v>
      </c>
      <c r="H63" s="22">
        <v>3</v>
      </c>
      <c r="I63" s="22">
        <v>2</v>
      </c>
      <c r="J63" s="22">
        <v>1</v>
      </c>
    </row>
    <row r="64" spans="1:10" ht="15" customHeight="1">
      <c r="A64" s="52" t="s">
        <v>130</v>
      </c>
      <c r="B64" s="22">
        <v>1</v>
      </c>
      <c r="C64" s="22">
        <v>1</v>
      </c>
      <c r="D64" s="22">
        <v>1</v>
      </c>
      <c r="E64" s="22">
        <f t="shared" si="0"/>
        <v>3</v>
      </c>
      <c r="F64" s="22">
        <v>2</v>
      </c>
      <c r="G64" s="22">
        <v>3</v>
      </c>
      <c r="H64" s="22">
        <v>0</v>
      </c>
      <c r="I64" s="22">
        <v>0</v>
      </c>
      <c r="J64" s="22"/>
    </row>
    <row r="65" spans="1:10" ht="15" customHeight="1">
      <c r="A65" s="52" t="s">
        <v>37</v>
      </c>
      <c r="B65" s="22">
        <v>2</v>
      </c>
      <c r="C65" s="22"/>
      <c r="D65" s="22"/>
      <c r="E65" s="22">
        <f t="shared" si="0"/>
        <v>2</v>
      </c>
      <c r="F65" s="22">
        <v>2</v>
      </c>
      <c r="G65" s="22">
        <v>2</v>
      </c>
      <c r="H65" s="22">
        <v>2</v>
      </c>
      <c r="I65" s="22">
        <v>0</v>
      </c>
      <c r="J65" s="22">
        <v>2</v>
      </c>
    </row>
    <row r="66" spans="1:10" ht="15" customHeight="1">
      <c r="A66" s="52" t="s">
        <v>63</v>
      </c>
      <c r="B66" s="22">
        <v>1</v>
      </c>
      <c r="C66" s="22">
        <v>1</v>
      </c>
      <c r="D66" s="22"/>
      <c r="E66" s="22">
        <f t="shared" si="0"/>
        <v>2</v>
      </c>
      <c r="F66" s="22">
        <v>2</v>
      </c>
      <c r="G66" s="22">
        <v>2</v>
      </c>
      <c r="H66" s="22">
        <v>2</v>
      </c>
      <c r="I66" s="22">
        <v>0</v>
      </c>
      <c r="J66" s="22">
        <v>2</v>
      </c>
    </row>
    <row r="67" spans="1:10" ht="15" customHeight="1">
      <c r="A67" s="52" t="s">
        <v>39</v>
      </c>
      <c r="B67" s="22">
        <v>2</v>
      </c>
      <c r="C67" s="22"/>
      <c r="D67" s="22"/>
      <c r="E67" s="22">
        <f t="shared" si="0"/>
        <v>2</v>
      </c>
      <c r="F67" s="22">
        <v>2</v>
      </c>
      <c r="G67" s="22">
        <v>2</v>
      </c>
      <c r="H67" s="22">
        <v>3</v>
      </c>
      <c r="I67" s="22">
        <v>1</v>
      </c>
      <c r="J67" s="22">
        <v>2</v>
      </c>
    </row>
    <row r="68" spans="1:10" ht="15" customHeight="1">
      <c r="A68" s="52" t="s">
        <v>99</v>
      </c>
      <c r="B68" s="22"/>
      <c r="C68" s="22">
        <v>2</v>
      </c>
      <c r="D68" s="22"/>
      <c r="E68" s="22">
        <f t="shared" si="0"/>
        <v>2</v>
      </c>
      <c r="F68" s="22">
        <v>2</v>
      </c>
      <c r="G68" s="22">
        <v>2</v>
      </c>
      <c r="H68" s="22">
        <v>3</v>
      </c>
      <c r="I68" s="22">
        <v>1</v>
      </c>
      <c r="J68" s="22">
        <v>2</v>
      </c>
    </row>
    <row r="69" spans="1:10" ht="15" customHeight="1">
      <c r="A69" s="52" t="s">
        <v>41</v>
      </c>
      <c r="B69" s="22">
        <v>2</v>
      </c>
      <c r="C69" s="22"/>
      <c r="D69" s="22"/>
      <c r="E69" s="22">
        <f t="shared" si="0"/>
        <v>2</v>
      </c>
      <c r="F69" s="22">
        <v>2</v>
      </c>
      <c r="G69" s="22">
        <v>2</v>
      </c>
      <c r="H69" s="22">
        <v>2</v>
      </c>
      <c r="I69" s="22">
        <v>2</v>
      </c>
      <c r="J69" s="22"/>
    </row>
    <row r="70" spans="1:10" ht="15" customHeight="1">
      <c r="A70" s="52" t="s">
        <v>124</v>
      </c>
      <c r="B70" s="22">
        <v>1</v>
      </c>
      <c r="C70" s="22"/>
      <c r="D70" s="22">
        <v>1</v>
      </c>
      <c r="E70" s="22">
        <f t="shared" si="0"/>
        <v>2</v>
      </c>
      <c r="F70" s="22">
        <v>2</v>
      </c>
      <c r="G70" s="22">
        <v>2</v>
      </c>
      <c r="H70" s="22">
        <v>2</v>
      </c>
      <c r="I70" s="22">
        <v>2</v>
      </c>
      <c r="J70" s="22"/>
    </row>
    <row r="71" spans="1:10" ht="15" customHeight="1">
      <c r="A71" s="52" t="s">
        <v>132</v>
      </c>
      <c r="B71" s="22">
        <v>1</v>
      </c>
      <c r="C71" s="22"/>
      <c r="D71" s="22"/>
      <c r="E71" s="22">
        <f t="shared" ref="E71:E106" si="1">B71+C71+D71</f>
        <v>1</v>
      </c>
      <c r="F71" s="22">
        <v>2</v>
      </c>
      <c r="G71" s="22">
        <v>2</v>
      </c>
      <c r="H71" s="22">
        <v>2</v>
      </c>
      <c r="I71" s="22">
        <v>2</v>
      </c>
      <c r="J71" s="22"/>
    </row>
    <row r="72" spans="1:10" ht="15" customHeight="1">
      <c r="A72" s="52" t="s">
        <v>131</v>
      </c>
      <c r="B72" s="22">
        <v>1</v>
      </c>
      <c r="C72" s="22">
        <v>1</v>
      </c>
      <c r="D72" s="22"/>
      <c r="E72" s="22">
        <f t="shared" si="1"/>
        <v>2</v>
      </c>
      <c r="F72" s="22">
        <v>2</v>
      </c>
      <c r="G72" s="22">
        <v>2</v>
      </c>
      <c r="H72" s="22">
        <v>1</v>
      </c>
      <c r="I72" s="22">
        <v>1</v>
      </c>
      <c r="J72" s="22"/>
    </row>
    <row r="73" spans="1:10" ht="15" customHeight="1">
      <c r="A73" s="52" t="s">
        <v>15</v>
      </c>
      <c r="B73" s="22"/>
      <c r="C73" s="22">
        <v>1</v>
      </c>
      <c r="D73" s="22"/>
      <c r="E73" s="22">
        <f t="shared" si="1"/>
        <v>1</v>
      </c>
      <c r="F73" s="22">
        <v>1</v>
      </c>
      <c r="G73" s="22">
        <v>4</v>
      </c>
      <c r="H73" s="22">
        <v>0</v>
      </c>
      <c r="I73" s="22">
        <v>0</v>
      </c>
      <c r="J73" s="22"/>
    </row>
    <row r="74" spans="1:10" ht="15" customHeight="1">
      <c r="A74" s="52" t="s">
        <v>127</v>
      </c>
      <c r="B74" s="22"/>
      <c r="C74" s="22">
        <v>1</v>
      </c>
      <c r="D74" s="22"/>
      <c r="E74" s="22">
        <f t="shared" si="1"/>
        <v>1</v>
      </c>
      <c r="F74" s="22">
        <v>1</v>
      </c>
      <c r="G74" s="22">
        <v>2</v>
      </c>
      <c r="H74" s="22">
        <v>1</v>
      </c>
      <c r="I74" s="22">
        <v>1</v>
      </c>
      <c r="J74" s="22"/>
    </row>
    <row r="75" spans="1:10" ht="15" customHeight="1">
      <c r="A75" s="52" t="s">
        <v>97</v>
      </c>
      <c r="B75" s="22"/>
      <c r="C75" s="22"/>
      <c r="D75" s="22"/>
      <c r="E75" s="22">
        <f t="shared" si="1"/>
        <v>0</v>
      </c>
      <c r="F75" s="22">
        <v>1</v>
      </c>
      <c r="G75" s="22">
        <v>1</v>
      </c>
      <c r="H75" s="22">
        <v>1</v>
      </c>
      <c r="I75" s="22">
        <v>0</v>
      </c>
      <c r="J75" s="22">
        <v>1</v>
      </c>
    </row>
    <row r="76" spans="1:10" ht="15" customHeight="1">
      <c r="A76" s="52" t="s">
        <v>38</v>
      </c>
      <c r="B76" s="22">
        <v>1</v>
      </c>
      <c r="C76" s="22"/>
      <c r="D76" s="22"/>
      <c r="E76" s="22">
        <f t="shared" si="1"/>
        <v>1</v>
      </c>
      <c r="F76" s="22">
        <v>1</v>
      </c>
      <c r="G76" s="22">
        <v>1</v>
      </c>
      <c r="H76" s="22">
        <v>1</v>
      </c>
      <c r="I76" s="22">
        <v>0</v>
      </c>
      <c r="J76" s="22">
        <v>1</v>
      </c>
    </row>
    <row r="77" spans="1:10" ht="15" customHeight="1">
      <c r="A77" s="52" t="s">
        <v>98</v>
      </c>
      <c r="B77" s="22">
        <v>1</v>
      </c>
      <c r="C77" s="22"/>
      <c r="D77" s="22"/>
      <c r="E77" s="22">
        <f t="shared" si="1"/>
        <v>1</v>
      </c>
      <c r="F77" s="22">
        <v>1</v>
      </c>
      <c r="G77" s="22">
        <v>1</v>
      </c>
      <c r="H77" s="22">
        <v>1</v>
      </c>
      <c r="I77" s="22">
        <v>0</v>
      </c>
      <c r="J77" s="22">
        <v>1</v>
      </c>
    </row>
    <row r="78" spans="1:10" ht="15" customHeight="1">
      <c r="A78" s="52" t="s">
        <v>44</v>
      </c>
      <c r="B78" s="22"/>
      <c r="C78" s="22">
        <v>1</v>
      </c>
      <c r="D78" s="22"/>
      <c r="E78" s="22">
        <f t="shared" si="1"/>
        <v>1</v>
      </c>
      <c r="F78" s="22">
        <v>1</v>
      </c>
      <c r="G78" s="22">
        <v>1</v>
      </c>
      <c r="H78" s="22">
        <v>1</v>
      </c>
      <c r="I78" s="22">
        <v>1</v>
      </c>
      <c r="J78" s="22">
        <v>1</v>
      </c>
    </row>
    <row r="79" spans="1:10" ht="15" customHeight="1">
      <c r="A79" s="52" t="s">
        <v>69</v>
      </c>
      <c r="B79" s="22">
        <v>1</v>
      </c>
      <c r="C79" s="22"/>
      <c r="D79" s="22"/>
      <c r="E79" s="22">
        <f t="shared" si="1"/>
        <v>1</v>
      </c>
      <c r="F79" s="22">
        <v>1</v>
      </c>
      <c r="G79" s="22">
        <v>1</v>
      </c>
      <c r="H79" s="22">
        <v>1</v>
      </c>
      <c r="I79" s="22">
        <v>0</v>
      </c>
      <c r="J79" s="22">
        <v>1</v>
      </c>
    </row>
    <row r="80" spans="1:10" ht="15" customHeight="1">
      <c r="A80" s="52" t="s">
        <v>86</v>
      </c>
      <c r="B80" s="22"/>
      <c r="C80" s="22"/>
      <c r="D80" s="22"/>
      <c r="E80" s="22">
        <f t="shared" si="1"/>
        <v>0</v>
      </c>
      <c r="F80" s="22">
        <v>1</v>
      </c>
      <c r="G80" s="22">
        <v>1</v>
      </c>
      <c r="H80" s="22">
        <v>4</v>
      </c>
      <c r="I80" s="22">
        <v>3</v>
      </c>
      <c r="J80" s="22">
        <v>1</v>
      </c>
    </row>
    <row r="81" spans="1:10" ht="15" customHeight="1">
      <c r="A81" s="52" t="s">
        <v>60</v>
      </c>
      <c r="B81" s="22"/>
      <c r="C81" s="22">
        <v>1</v>
      </c>
      <c r="D81" s="22"/>
      <c r="E81" s="22">
        <f t="shared" si="1"/>
        <v>1</v>
      </c>
      <c r="F81" s="22">
        <v>1</v>
      </c>
      <c r="G81" s="22">
        <v>1</v>
      </c>
      <c r="H81" s="22">
        <v>1</v>
      </c>
      <c r="I81" s="22">
        <v>0</v>
      </c>
      <c r="J81" s="22">
        <v>1</v>
      </c>
    </row>
    <row r="82" spans="1:10" ht="15" customHeight="1">
      <c r="A82" s="52" t="s">
        <v>70</v>
      </c>
      <c r="B82" s="22"/>
      <c r="C82" s="22"/>
      <c r="D82" s="22"/>
      <c r="E82" s="22">
        <f t="shared" si="1"/>
        <v>0</v>
      </c>
      <c r="F82" s="22">
        <v>1</v>
      </c>
      <c r="G82" s="22">
        <v>1</v>
      </c>
      <c r="H82" s="22">
        <v>1</v>
      </c>
      <c r="I82" s="22">
        <v>0</v>
      </c>
      <c r="J82" s="22">
        <v>1</v>
      </c>
    </row>
    <row r="83" spans="1:10" ht="15" customHeight="1">
      <c r="A83" s="52" t="s">
        <v>94</v>
      </c>
      <c r="B83" s="22"/>
      <c r="C83" s="22">
        <v>1</v>
      </c>
      <c r="D83" s="22"/>
      <c r="E83" s="22">
        <f t="shared" si="1"/>
        <v>1</v>
      </c>
      <c r="F83" s="22">
        <v>1</v>
      </c>
      <c r="G83" s="22">
        <v>1</v>
      </c>
      <c r="H83" s="22">
        <v>0</v>
      </c>
      <c r="I83" s="22">
        <v>0</v>
      </c>
      <c r="J83" s="22"/>
    </row>
    <row r="84" spans="1:10" ht="15" customHeight="1">
      <c r="A84" s="52" t="s">
        <v>149</v>
      </c>
      <c r="B84" s="22">
        <v>2</v>
      </c>
      <c r="C84" s="22">
        <v>2</v>
      </c>
      <c r="D84" s="22">
        <v>1</v>
      </c>
      <c r="E84" s="22">
        <f t="shared" si="1"/>
        <v>5</v>
      </c>
      <c r="F84" s="22">
        <v>1</v>
      </c>
      <c r="G84" s="22">
        <v>1</v>
      </c>
      <c r="H84" s="22">
        <v>1</v>
      </c>
      <c r="I84" s="22">
        <v>1</v>
      </c>
      <c r="J84" s="22"/>
    </row>
    <row r="85" spans="1:10" ht="15" customHeight="1">
      <c r="A85" s="52" t="s">
        <v>133</v>
      </c>
      <c r="B85" s="22">
        <v>1</v>
      </c>
      <c r="C85" s="22"/>
      <c r="D85" s="22"/>
      <c r="E85" s="22">
        <f t="shared" si="1"/>
        <v>1</v>
      </c>
      <c r="F85" s="22">
        <v>1</v>
      </c>
      <c r="G85" s="22">
        <v>1</v>
      </c>
      <c r="H85" s="22">
        <v>0</v>
      </c>
      <c r="I85" s="22">
        <v>0</v>
      </c>
      <c r="J85" s="22"/>
    </row>
    <row r="86" spans="1:10" ht="15" customHeight="1">
      <c r="A86" s="52" t="s">
        <v>129</v>
      </c>
      <c r="B86" s="22"/>
      <c r="C86" s="22">
        <v>1</v>
      </c>
      <c r="D86" s="22"/>
      <c r="E86" s="22">
        <f t="shared" si="1"/>
        <v>1</v>
      </c>
      <c r="F86" s="22">
        <v>1</v>
      </c>
      <c r="G86" s="22">
        <v>1</v>
      </c>
      <c r="H86" s="22">
        <v>0</v>
      </c>
      <c r="I86" s="22">
        <v>0</v>
      </c>
      <c r="J86" s="22"/>
    </row>
    <row r="87" spans="1:10" ht="15" customHeight="1">
      <c r="A87" s="52" t="s">
        <v>27</v>
      </c>
      <c r="B87" s="22">
        <v>1</v>
      </c>
      <c r="C87" s="22"/>
      <c r="D87" s="22"/>
      <c r="E87" s="22">
        <f t="shared" si="1"/>
        <v>1</v>
      </c>
      <c r="F87" s="22">
        <v>1</v>
      </c>
      <c r="G87" s="22">
        <v>0</v>
      </c>
      <c r="H87" s="22">
        <v>0</v>
      </c>
      <c r="I87" s="22">
        <v>0</v>
      </c>
      <c r="J87" s="22"/>
    </row>
    <row r="88" spans="1:10" ht="15" customHeight="1">
      <c r="A88" s="52" t="s">
        <v>76</v>
      </c>
      <c r="B88" s="22"/>
      <c r="C88" s="22"/>
      <c r="D88" s="22"/>
      <c r="E88" s="22">
        <f t="shared" si="1"/>
        <v>0</v>
      </c>
      <c r="F88" s="22">
        <v>1</v>
      </c>
      <c r="G88" s="22">
        <v>0</v>
      </c>
      <c r="H88" s="22">
        <v>0</v>
      </c>
      <c r="I88" s="22">
        <v>0</v>
      </c>
      <c r="J88" s="22"/>
    </row>
    <row r="89" spans="1:10" ht="15" customHeight="1">
      <c r="A89" s="52" t="s">
        <v>154</v>
      </c>
      <c r="B89" s="22">
        <v>1</v>
      </c>
      <c r="C89" s="22"/>
      <c r="D89" s="22"/>
      <c r="E89" s="22">
        <f t="shared" si="1"/>
        <v>1</v>
      </c>
      <c r="F89" s="22">
        <v>1</v>
      </c>
      <c r="G89" s="22"/>
      <c r="H89" s="22"/>
      <c r="I89" s="22"/>
      <c r="J89" s="22"/>
    </row>
    <row r="90" spans="1:10" ht="15" customHeight="1">
      <c r="A90" s="52" t="s">
        <v>155</v>
      </c>
      <c r="B90" s="22">
        <v>1</v>
      </c>
      <c r="C90" s="22"/>
      <c r="D90" s="22"/>
      <c r="E90" s="22">
        <f t="shared" si="1"/>
        <v>1</v>
      </c>
      <c r="F90" s="22">
        <v>1</v>
      </c>
      <c r="G90" s="22"/>
      <c r="H90" s="22"/>
      <c r="I90" s="22"/>
      <c r="J90" s="22"/>
    </row>
    <row r="91" spans="1:10" ht="15" customHeight="1">
      <c r="A91" s="52" t="s">
        <v>156</v>
      </c>
      <c r="B91" s="22">
        <v>1</v>
      </c>
      <c r="C91" s="22"/>
      <c r="D91" s="22"/>
      <c r="E91" s="22">
        <f t="shared" si="1"/>
        <v>1</v>
      </c>
      <c r="F91" s="22">
        <v>1</v>
      </c>
      <c r="G91" s="22"/>
      <c r="H91" s="22"/>
      <c r="I91" s="22"/>
      <c r="J91" s="22"/>
    </row>
    <row r="92" spans="1:10" ht="15" customHeight="1">
      <c r="A92" s="52" t="s">
        <v>68</v>
      </c>
      <c r="B92" s="22"/>
      <c r="C92" s="22"/>
      <c r="D92" s="22"/>
      <c r="E92" s="22">
        <f t="shared" si="1"/>
        <v>0</v>
      </c>
      <c r="F92" s="22">
        <v>0</v>
      </c>
      <c r="G92" s="22">
        <v>2</v>
      </c>
      <c r="H92" s="22">
        <v>3</v>
      </c>
      <c r="I92" s="22">
        <v>0</v>
      </c>
      <c r="J92" s="22">
        <v>3</v>
      </c>
    </row>
    <row r="93" spans="1:10" ht="15" customHeight="1">
      <c r="A93" s="52" t="s">
        <v>75</v>
      </c>
      <c r="B93" s="22"/>
      <c r="C93" s="22"/>
      <c r="D93" s="22"/>
      <c r="E93" s="22">
        <f t="shared" si="1"/>
        <v>0</v>
      </c>
      <c r="F93" s="22">
        <v>0</v>
      </c>
      <c r="G93" s="22">
        <v>1</v>
      </c>
      <c r="H93" s="22">
        <v>1</v>
      </c>
      <c r="I93" s="22">
        <v>0</v>
      </c>
      <c r="J93" s="22">
        <v>1</v>
      </c>
    </row>
    <row r="94" spans="1:10" ht="15" customHeight="1">
      <c r="A94" s="52" t="s">
        <v>89</v>
      </c>
      <c r="B94" s="22"/>
      <c r="C94" s="22"/>
      <c r="D94" s="22"/>
      <c r="E94" s="22">
        <f t="shared" si="1"/>
        <v>0</v>
      </c>
      <c r="F94" s="22">
        <v>0</v>
      </c>
      <c r="G94" s="22">
        <v>1</v>
      </c>
      <c r="H94" s="22">
        <v>1</v>
      </c>
      <c r="I94" s="22">
        <v>1</v>
      </c>
      <c r="J94" s="22"/>
    </row>
    <row r="95" spans="1:10" ht="15" customHeight="1">
      <c r="A95" s="52" t="s">
        <v>121</v>
      </c>
      <c r="B95" s="22"/>
      <c r="C95" s="22"/>
      <c r="D95" s="22"/>
      <c r="E95" s="22">
        <f t="shared" si="1"/>
        <v>0</v>
      </c>
      <c r="F95" s="22">
        <v>0</v>
      </c>
      <c r="G95" s="22">
        <v>1</v>
      </c>
      <c r="H95" s="22">
        <v>1</v>
      </c>
      <c r="I95" s="22">
        <v>1</v>
      </c>
      <c r="J95" s="22"/>
    </row>
    <row r="96" spans="1:10" ht="15" customHeight="1">
      <c r="A96" s="52" t="s">
        <v>128</v>
      </c>
      <c r="B96" s="22"/>
      <c r="C96" s="22"/>
      <c r="D96" s="22"/>
      <c r="E96" s="22">
        <f t="shared" si="1"/>
        <v>0</v>
      </c>
      <c r="F96" s="22">
        <v>0</v>
      </c>
      <c r="G96" s="22">
        <v>1</v>
      </c>
      <c r="H96" s="22">
        <v>1</v>
      </c>
      <c r="I96" s="22">
        <v>1</v>
      </c>
      <c r="J96" s="22"/>
    </row>
    <row r="97" spans="1:10" ht="15" customHeight="1">
      <c r="A97" s="52" t="s">
        <v>36</v>
      </c>
      <c r="B97" s="22"/>
      <c r="C97" s="22"/>
      <c r="D97" s="22"/>
      <c r="E97" s="22">
        <f t="shared" si="1"/>
        <v>0</v>
      </c>
      <c r="F97" s="22">
        <v>0</v>
      </c>
      <c r="G97" s="22">
        <v>0</v>
      </c>
      <c r="H97" s="22">
        <v>0</v>
      </c>
      <c r="I97" s="22">
        <v>0</v>
      </c>
      <c r="J97" s="22"/>
    </row>
    <row r="98" spans="1:10" ht="15" customHeight="1">
      <c r="A98" s="52" t="s">
        <v>77</v>
      </c>
      <c r="B98" s="22"/>
      <c r="C98" s="22"/>
      <c r="D98" s="22"/>
      <c r="E98" s="22">
        <f t="shared" si="1"/>
        <v>0</v>
      </c>
      <c r="F98" s="22">
        <v>0</v>
      </c>
      <c r="G98" s="22">
        <v>0</v>
      </c>
      <c r="H98" s="22">
        <v>0</v>
      </c>
      <c r="I98" s="22">
        <v>0</v>
      </c>
      <c r="J98" s="22"/>
    </row>
    <row r="99" spans="1:10" ht="15" customHeight="1">
      <c r="A99" s="52" t="s">
        <v>79</v>
      </c>
      <c r="B99" s="22"/>
      <c r="C99" s="22">
        <v>1</v>
      </c>
      <c r="D99" s="22"/>
      <c r="E99" s="22">
        <f t="shared" si="1"/>
        <v>1</v>
      </c>
      <c r="F99" s="22">
        <v>0</v>
      </c>
      <c r="G99" s="22">
        <v>0</v>
      </c>
      <c r="H99" s="22">
        <v>3</v>
      </c>
      <c r="I99" s="22">
        <v>3</v>
      </c>
      <c r="J99" s="22"/>
    </row>
    <row r="100" spans="1:10" ht="15" customHeight="1">
      <c r="A100" s="52" t="s">
        <v>96</v>
      </c>
      <c r="B100" s="22"/>
      <c r="C100" s="22"/>
      <c r="D100" s="22"/>
      <c r="E100" s="22">
        <f t="shared" si="1"/>
        <v>0</v>
      </c>
      <c r="F100" s="22">
        <v>0</v>
      </c>
      <c r="G100" s="22">
        <v>0</v>
      </c>
      <c r="H100" s="22">
        <v>0</v>
      </c>
      <c r="I100" s="22">
        <v>0</v>
      </c>
      <c r="J100" s="22"/>
    </row>
    <row r="101" spans="1:10" ht="15" customHeight="1">
      <c r="A101" s="52" t="s">
        <v>138</v>
      </c>
      <c r="B101" s="22"/>
      <c r="C101" s="22"/>
      <c r="D101" s="22"/>
      <c r="E101" s="22">
        <f t="shared" si="1"/>
        <v>0</v>
      </c>
      <c r="F101" s="22">
        <v>0</v>
      </c>
      <c r="G101" s="22">
        <v>0</v>
      </c>
      <c r="H101" s="22">
        <v>2</v>
      </c>
      <c r="I101" s="22">
        <v>2</v>
      </c>
      <c r="J101" s="22"/>
    </row>
    <row r="102" spans="1:10" ht="15" customHeight="1">
      <c r="A102" s="52" t="s">
        <v>168</v>
      </c>
      <c r="B102" s="22">
        <v>1</v>
      </c>
      <c r="C102" s="22"/>
      <c r="D102" s="22"/>
      <c r="E102" s="22">
        <f t="shared" si="1"/>
        <v>1</v>
      </c>
      <c r="F102" s="22"/>
      <c r="G102" s="22"/>
      <c r="H102" s="22"/>
      <c r="I102" s="22"/>
      <c r="J102" s="22"/>
    </row>
    <row r="103" spans="1:10" ht="15" customHeight="1">
      <c r="A103" s="52" t="s">
        <v>169</v>
      </c>
      <c r="B103" s="22">
        <v>2</v>
      </c>
      <c r="C103" s="22">
        <v>1</v>
      </c>
      <c r="D103" s="22"/>
      <c r="E103" s="22">
        <f t="shared" si="1"/>
        <v>3</v>
      </c>
      <c r="F103" s="22"/>
      <c r="G103" s="22"/>
      <c r="H103" s="22"/>
      <c r="I103" s="22"/>
      <c r="J103" s="22"/>
    </row>
    <row r="104" spans="1:10" ht="15" customHeight="1">
      <c r="A104" s="52" t="s">
        <v>170</v>
      </c>
      <c r="B104" s="22">
        <v>1</v>
      </c>
      <c r="C104" s="22"/>
      <c r="D104" s="22"/>
      <c r="E104" s="22">
        <f t="shared" si="1"/>
        <v>1</v>
      </c>
      <c r="F104" s="22"/>
      <c r="G104" s="22"/>
      <c r="H104" s="22"/>
      <c r="I104" s="22"/>
      <c r="J104" s="22"/>
    </row>
    <row r="105" spans="1:10" ht="15" customHeight="1">
      <c r="A105" s="52" t="s">
        <v>176</v>
      </c>
      <c r="B105" s="22"/>
      <c r="C105" s="22">
        <v>1</v>
      </c>
      <c r="D105" s="22"/>
      <c r="E105" s="22">
        <f t="shared" si="1"/>
        <v>1</v>
      </c>
      <c r="F105" s="22"/>
      <c r="G105" s="22"/>
      <c r="H105" s="22"/>
      <c r="I105" s="22"/>
      <c r="J105" s="22"/>
    </row>
    <row r="106" spans="1:10" ht="15" customHeight="1">
      <c r="A106" s="52" t="s">
        <v>80</v>
      </c>
      <c r="B106" s="22"/>
      <c r="C106" s="22"/>
      <c r="D106" s="22"/>
      <c r="E106" s="22">
        <f t="shared" si="1"/>
        <v>0</v>
      </c>
      <c r="F106" s="22">
        <v>0</v>
      </c>
      <c r="G106" s="22">
        <v>0</v>
      </c>
      <c r="H106" s="22">
        <v>0</v>
      </c>
      <c r="I106" s="22">
        <v>0</v>
      </c>
      <c r="J106" s="22"/>
    </row>
    <row r="107" spans="1:10" ht="15" customHeight="1">
      <c r="A107" s="53"/>
      <c r="B107" s="9">
        <f>SUM(B5:B106)</f>
        <v>1129</v>
      </c>
      <c r="C107" s="9">
        <f>SUM(C5:C106)</f>
        <v>814</v>
      </c>
      <c r="D107" s="9">
        <f>SUM(D5:D106)</f>
        <v>549</v>
      </c>
      <c r="E107" s="9">
        <f>SUM(E5:E106)</f>
        <v>2492</v>
      </c>
      <c r="F107" s="9">
        <v>2464</v>
      </c>
      <c r="G107" s="9">
        <v>2598</v>
      </c>
      <c r="H107" s="9">
        <v>2555</v>
      </c>
      <c r="I107" s="9">
        <v>1841</v>
      </c>
      <c r="J107" s="9">
        <v>714</v>
      </c>
    </row>
  </sheetData>
  <mergeCells count="4">
    <mergeCell ref="A1:J2"/>
    <mergeCell ref="B3:C3"/>
    <mergeCell ref="J3:J4"/>
    <mergeCell ref="I3:I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B1:I22"/>
  <sheetViews>
    <sheetView showGridLines="0" showRowColHeaders="0" workbookViewId="0">
      <selection activeCell="F8" sqref="F8:G8"/>
    </sheetView>
  </sheetViews>
  <sheetFormatPr defaultRowHeight="15"/>
  <cols>
    <col min="4" max="4" width="5.7109375" bestFit="1" customWidth="1"/>
    <col min="13" max="13" width="5.7109375" bestFit="1" customWidth="1"/>
  </cols>
  <sheetData>
    <row r="1" spans="2:9" ht="15.75" thickBot="1"/>
    <row r="2" spans="2:9" ht="15" customHeight="1">
      <c r="B2" s="80" t="s">
        <v>119</v>
      </c>
      <c r="C2" s="81"/>
      <c r="D2" s="81"/>
      <c r="E2" s="81"/>
      <c r="F2" s="81"/>
      <c r="G2" s="81"/>
      <c r="H2" s="81"/>
      <c r="I2" s="82"/>
    </row>
    <row r="3" spans="2:9" ht="15.75" thickBot="1">
      <c r="B3" s="83"/>
      <c r="C3" s="84"/>
      <c r="D3" s="84"/>
      <c r="E3" s="84"/>
      <c r="F3" s="84"/>
      <c r="G3" s="84"/>
      <c r="H3" s="84"/>
      <c r="I3" s="85"/>
    </row>
    <row r="4" spans="2:9">
      <c r="B4" s="90" t="s">
        <v>51</v>
      </c>
      <c r="C4" s="91"/>
      <c r="D4" s="91" t="s">
        <v>46</v>
      </c>
      <c r="E4" s="91"/>
      <c r="F4" s="91" t="s">
        <v>53</v>
      </c>
      <c r="G4" s="91"/>
      <c r="H4" s="91" t="s">
        <v>54</v>
      </c>
      <c r="I4" s="87"/>
    </row>
    <row r="5" spans="2:9">
      <c r="B5" s="99" t="s">
        <v>52</v>
      </c>
      <c r="C5" s="109"/>
      <c r="D5" s="95">
        <v>214</v>
      </c>
      <c r="E5" s="95"/>
      <c r="F5" s="95">
        <v>199</v>
      </c>
      <c r="G5" s="95"/>
      <c r="H5" s="95">
        <v>15</v>
      </c>
      <c r="I5" s="107"/>
    </row>
    <row r="6" spans="2:9">
      <c r="B6" s="99" t="s">
        <v>166</v>
      </c>
      <c r="C6" s="109"/>
      <c r="D6" s="95">
        <v>266</v>
      </c>
      <c r="E6" s="95"/>
      <c r="F6" s="95">
        <v>190</v>
      </c>
      <c r="G6" s="95"/>
      <c r="H6" s="95">
        <v>76</v>
      </c>
      <c r="I6" s="107"/>
    </row>
    <row r="7" spans="2:9">
      <c r="B7" s="99" t="s">
        <v>71</v>
      </c>
      <c r="C7" s="109"/>
      <c r="D7" s="95">
        <v>69</v>
      </c>
      <c r="E7" s="95"/>
      <c r="F7" s="95">
        <v>19</v>
      </c>
      <c r="G7" s="95"/>
      <c r="H7" s="95">
        <v>50</v>
      </c>
      <c r="I7" s="107"/>
    </row>
    <row r="8" spans="2:9" ht="15.75" customHeight="1" thickBot="1">
      <c r="B8" s="93" t="s">
        <v>1</v>
      </c>
      <c r="C8" s="108"/>
      <c r="D8" s="97">
        <f>+D5+D6+D7</f>
        <v>549</v>
      </c>
      <c r="E8" s="97"/>
      <c r="F8" s="97">
        <f>+F5+F6+F7</f>
        <v>408</v>
      </c>
      <c r="G8" s="97"/>
      <c r="H8" s="97">
        <f>+D8-F8</f>
        <v>141</v>
      </c>
      <c r="I8" s="106"/>
    </row>
    <row r="10" spans="2:9" ht="15.75" customHeight="1"/>
    <row r="13" spans="2:9" ht="15" customHeight="1"/>
    <row r="15" spans="2:9" ht="15" customHeight="1"/>
    <row r="19" ht="15" customHeight="1"/>
    <row r="20" ht="15.75" customHeight="1"/>
    <row r="21" ht="15" customHeight="1"/>
    <row r="22" ht="15.75" customHeight="1"/>
  </sheetData>
  <mergeCells count="21">
    <mergeCell ref="B2:I3"/>
    <mergeCell ref="B6:C6"/>
    <mergeCell ref="D6:E6"/>
    <mergeCell ref="F6:G6"/>
    <mergeCell ref="F4:G4"/>
    <mergeCell ref="B5:C5"/>
    <mergeCell ref="D4:E4"/>
    <mergeCell ref="F5:G5"/>
    <mergeCell ref="B4:C4"/>
    <mergeCell ref="D7:E7"/>
    <mergeCell ref="B8:C8"/>
    <mergeCell ref="D8:E8"/>
    <mergeCell ref="F8:G8"/>
    <mergeCell ref="D5:E5"/>
    <mergeCell ref="B7:C7"/>
    <mergeCell ref="F7:G7"/>
    <mergeCell ref="H8:I8"/>
    <mergeCell ref="H4:I4"/>
    <mergeCell ref="H5:I5"/>
    <mergeCell ref="H6:I6"/>
    <mergeCell ref="H7:I7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B1:G21"/>
  <sheetViews>
    <sheetView showGridLines="0" showRowColHeaders="0" workbookViewId="0">
      <selection activeCell="H19" sqref="H19"/>
    </sheetView>
  </sheetViews>
  <sheetFormatPr defaultRowHeight="1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5703125" bestFit="1" customWidth="1"/>
  </cols>
  <sheetData>
    <row r="1" spans="2:7" ht="15.75" thickBot="1"/>
    <row r="2" spans="2:7" ht="15" customHeight="1">
      <c r="B2" s="80" t="s">
        <v>164</v>
      </c>
      <c r="C2" s="81"/>
      <c r="D2" s="81"/>
      <c r="E2" s="81"/>
      <c r="F2" s="81"/>
      <c r="G2" s="82"/>
    </row>
    <row r="3" spans="2:7" ht="15.75" thickBot="1">
      <c r="B3" s="83"/>
      <c r="C3" s="84"/>
      <c r="D3" s="84"/>
      <c r="E3" s="84"/>
      <c r="F3" s="84"/>
      <c r="G3" s="85"/>
    </row>
    <row r="4" spans="2:7">
      <c r="B4" s="5" t="s">
        <v>55</v>
      </c>
      <c r="C4" s="7" t="s">
        <v>56</v>
      </c>
      <c r="D4" s="10" t="s">
        <v>57</v>
      </c>
      <c r="E4" s="7" t="s">
        <v>3</v>
      </c>
      <c r="F4" s="7" t="s">
        <v>4</v>
      </c>
      <c r="G4" s="6" t="s">
        <v>46</v>
      </c>
    </row>
    <row r="5" spans="2:7">
      <c r="B5" s="13">
        <v>1</v>
      </c>
      <c r="C5" s="14">
        <v>612</v>
      </c>
      <c r="D5" s="15">
        <f t="shared" ref="D5:D16" si="0">C5/$C$16</f>
        <v>0.53171155516941793</v>
      </c>
      <c r="E5" s="16">
        <v>436</v>
      </c>
      <c r="F5" s="16">
        <v>173</v>
      </c>
      <c r="G5" s="16">
        <v>3</v>
      </c>
    </row>
    <row r="6" spans="2:7">
      <c r="B6" s="13">
        <v>2</v>
      </c>
      <c r="C6" s="14">
        <v>148</v>
      </c>
      <c r="D6" s="15">
        <f t="shared" si="0"/>
        <v>0.12858384013900956</v>
      </c>
      <c r="E6" s="16">
        <v>156</v>
      </c>
      <c r="F6" s="16">
        <v>106</v>
      </c>
      <c r="G6" s="16">
        <v>34</v>
      </c>
    </row>
    <row r="7" spans="2:7">
      <c r="B7" s="13">
        <v>3</v>
      </c>
      <c r="C7" s="14">
        <v>151</v>
      </c>
      <c r="D7" s="15">
        <f t="shared" si="0"/>
        <v>0.13119026933101652</v>
      </c>
      <c r="E7" s="16">
        <v>178</v>
      </c>
      <c r="F7" s="16">
        <v>174</v>
      </c>
      <c r="G7" s="16">
        <v>101</v>
      </c>
    </row>
    <row r="8" spans="2:7">
      <c r="B8" s="13">
        <v>4</v>
      </c>
      <c r="C8" s="14">
        <v>125</v>
      </c>
      <c r="D8" s="15">
        <f t="shared" si="0"/>
        <v>0.10860121633362294</v>
      </c>
      <c r="E8" s="16">
        <v>159</v>
      </c>
      <c r="F8" s="16">
        <v>152</v>
      </c>
      <c r="G8" s="16">
        <v>189</v>
      </c>
    </row>
    <row r="9" spans="2:7">
      <c r="B9" s="13">
        <v>5</v>
      </c>
      <c r="C9" s="14">
        <v>65</v>
      </c>
      <c r="D9" s="15">
        <f t="shared" si="0"/>
        <v>5.6472632493483929E-2</v>
      </c>
      <c r="E9" s="16">
        <v>94</v>
      </c>
      <c r="F9" s="16">
        <v>100</v>
      </c>
      <c r="G9" s="16">
        <v>131</v>
      </c>
    </row>
    <row r="10" spans="2:7">
      <c r="B10" s="13">
        <v>6</v>
      </c>
      <c r="C10" s="14">
        <v>32</v>
      </c>
      <c r="D10" s="15">
        <f t="shared" si="0"/>
        <v>2.780191138140747E-2</v>
      </c>
      <c r="E10" s="16">
        <v>48</v>
      </c>
      <c r="F10" s="16">
        <v>93</v>
      </c>
      <c r="G10" s="16">
        <v>51</v>
      </c>
    </row>
    <row r="11" spans="2:7">
      <c r="B11" s="13">
        <v>7</v>
      </c>
      <c r="C11" s="14">
        <v>9</v>
      </c>
      <c r="D11" s="15">
        <f t="shared" si="0"/>
        <v>7.819287576020852E-3</v>
      </c>
      <c r="E11" s="16">
        <v>17</v>
      </c>
      <c r="F11" s="16">
        <v>20</v>
      </c>
      <c r="G11" s="16">
        <v>26</v>
      </c>
    </row>
    <row r="12" spans="2:7">
      <c r="B12" s="13">
        <v>8</v>
      </c>
      <c r="C12" s="14">
        <v>5</v>
      </c>
      <c r="D12" s="15">
        <f t="shared" si="0"/>
        <v>4.3440486533449178E-3</v>
      </c>
      <c r="E12" s="16">
        <v>12</v>
      </c>
      <c r="F12" s="16">
        <v>16</v>
      </c>
      <c r="G12" s="16">
        <v>12</v>
      </c>
    </row>
    <row r="13" spans="2:7" s="55" customFormat="1">
      <c r="B13" s="13">
        <v>10</v>
      </c>
      <c r="C13" s="14">
        <v>2</v>
      </c>
      <c r="D13" s="15">
        <f t="shared" si="0"/>
        <v>1.7376194613379669E-3</v>
      </c>
      <c r="E13" s="16">
        <v>13</v>
      </c>
      <c r="F13" s="16">
        <v>5</v>
      </c>
      <c r="G13" s="16">
        <v>2</v>
      </c>
    </row>
    <row r="14" spans="2:7" s="70" customFormat="1">
      <c r="B14" s="69" t="s">
        <v>179</v>
      </c>
      <c r="C14" s="14">
        <v>1</v>
      </c>
      <c r="D14" s="15">
        <f t="shared" si="0"/>
        <v>8.6880973066898344E-4</v>
      </c>
      <c r="E14" s="16">
        <v>17</v>
      </c>
      <c r="F14" s="16"/>
      <c r="G14" s="16"/>
    </row>
    <row r="15" spans="2:7" s="70" customFormat="1">
      <c r="B15" s="69" t="s">
        <v>180</v>
      </c>
      <c r="C15" s="14">
        <v>1</v>
      </c>
      <c r="D15" s="15">
        <f t="shared" si="0"/>
        <v>8.6880973066898344E-4</v>
      </c>
      <c r="E15" s="16"/>
      <c r="F15" s="16">
        <v>22</v>
      </c>
      <c r="G15" s="16"/>
    </row>
    <row r="16" spans="2:7" s="55" customFormat="1">
      <c r="B16" s="58" t="s">
        <v>83</v>
      </c>
      <c r="C16" s="59">
        <f>SUM(C5:C15)</f>
        <v>1151</v>
      </c>
      <c r="D16" s="18">
        <f t="shared" si="0"/>
        <v>1</v>
      </c>
      <c r="E16" s="60">
        <f>SUM(E5:E14)</f>
        <v>1130</v>
      </c>
      <c r="F16" s="60">
        <f>SUM(F5:F13)</f>
        <v>839</v>
      </c>
      <c r="G16" s="60">
        <f>SUM(G5:G13)</f>
        <v>549</v>
      </c>
    </row>
    <row r="17" spans="2:7" s="55" customFormat="1">
      <c r="B17"/>
      <c r="C17"/>
      <c r="D17"/>
      <c r="E17"/>
      <c r="F17"/>
      <c r="G17"/>
    </row>
    <row r="18" spans="2:7" s="55" customFormat="1" ht="15.75" thickBot="1">
      <c r="B18"/>
      <c r="C18"/>
      <c r="D18"/>
      <c r="E18"/>
      <c r="F18"/>
      <c r="G18"/>
    </row>
    <row r="19" spans="2:7" ht="15.75" thickBot="1">
      <c r="B19" s="110" t="s">
        <v>177</v>
      </c>
      <c r="C19" s="111"/>
    </row>
    <row r="20" spans="2:7" ht="15.75" thickBot="1"/>
    <row r="21" spans="2:7" ht="15.75" thickBot="1">
      <c r="B21" s="110" t="s">
        <v>178</v>
      </c>
      <c r="C21" s="111"/>
    </row>
  </sheetData>
  <mergeCells count="3">
    <mergeCell ref="B2:G3"/>
    <mergeCell ref="B19:C19"/>
    <mergeCell ref="B21:C21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topLeftCell="A95" zoomScaleNormal="100" workbookViewId="0">
      <selection activeCell="E81" sqref="E81"/>
    </sheetView>
  </sheetViews>
  <sheetFormatPr defaultRowHeight="15"/>
  <cols>
    <col min="1" max="1" width="18" style="20" customWidth="1"/>
    <col min="2" max="2" width="11" style="20" customWidth="1"/>
    <col min="3" max="5" width="9.140625" style="20"/>
    <col min="6" max="6" width="10" style="20" customWidth="1"/>
    <col min="7" max="8" width="9.140625" style="20"/>
    <col min="9" max="9" width="19.85546875" style="20" customWidth="1"/>
    <col min="10" max="10" width="16.140625" style="20" customWidth="1"/>
    <col min="11" max="16384" width="9.140625" style="20"/>
  </cols>
  <sheetData>
    <row r="1" spans="1:10" ht="15" customHeight="1">
      <c r="A1" s="19"/>
      <c r="B1" s="104" t="s">
        <v>152</v>
      </c>
      <c r="C1" s="104"/>
      <c r="D1" s="104"/>
      <c r="E1" s="104"/>
      <c r="F1" s="104"/>
    </row>
    <row r="2" spans="1:10">
      <c r="A2" s="19"/>
      <c r="B2" s="104"/>
      <c r="C2" s="104"/>
      <c r="D2" s="104"/>
      <c r="E2" s="104"/>
      <c r="F2" s="104"/>
    </row>
    <row r="3" spans="1:10">
      <c r="A3" s="19"/>
      <c r="B3" s="1" t="s">
        <v>2</v>
      </c>
      <c r="C3" s="72" t="s">
        <v>0</v>
      </c>
      <c r="D3" s="72"/>
      <c r="E3" s="1" t="s">
        <v>46</v>
      </c>
      <c r="F3" s="105" t="s">
        <v>167</v>
      </c>
    </row>
    <row r="4" spans="1:10">
      <c r="A4" s="19"/>
      <c r="B4" s="1"/>
      <c r="C4" s="1" t="s">
        <v>3</v>
      </c>
      <c r="D4" s="1" t="s">
        <v>4</v>
      </c>
      <c r="E4" s="1"/>
      <c r="F4" s="105"/>
    </row>
    <row r="5" spans="1:10">
      <c r="A5" s="114" t="s">
        <v>101</v>
      </c>
      <c r="B5" s="21" t="s">
        <v>6</v>
      </c>
      <c r="C5" s="8">
        <v>169</v>
      </c>
      <c r="D5" s="8">
        <v>178</v>
      </c>
      <c r="E5" s="8">
        <v>169</v>
      </c>
      <c r="F5" s="22">
        <f>C5+D5+E5</f>
        <v>516</v>
      </c>
    </row>
    <row r="6" spans="1:10">
      <c r="A6" s="114"/>
      <c r="B6" s="21" t="s">
        <v>5</v>
      </c>
      <c r="C6" s="22">
        <v>311</v>
      </c>
      <c r="D6" s="22">
        <v>125</v>
      </c>
      <c r="E6" s="22">
        <v>86</v>
      </c>
      <c r="F6" s="22">
        <f t="shared" ref="F6:F38" si="0">C6+D6+E6</f>
        <v>522</v>
      </c>
    </row>
    <row r="7" spans="1:10">
      <c r="A7" s="114"/>
      <c r="B7" s="21" t="s">
        <v>82</v>
      </c>
      <c r="C7" s="22">
        <v>14</v>
      </c>
      <c r="D7" s="22">
        <v>14</v>
      </c>
      <c r="E7" s="22">
        <v>19</v>
      </c>
      <c r="F7" s="22">
        <f t="shared" si="0"/>
        <v>47</v>
      </c>
      <c r="I7" s="48" t="s">
        <v>112</v>
      </c>
      <c r="J7" s="48" t="s">
        <v>113</v>
      </c>
    </row>
    <row r="8" spans="1:10">
      <c r="A8" s="114"/>
      <c r="B8" s="21" t="s">
        <v>78</v>
      </c>
      <c r="C8" s="22">
        <v>7</v>
      </c>
      <c r="D8" s="22">
        <v>11</v>
      </c>
      <c r="E8" s="22">
        <v>4</v>
      </c>
      <c r="F8" s="22">
        <f t="shared" si="0"/>
        <v>22</v>
      </c>
      <c r="I8" s="47" t="s">
        <v>101</v>
      </c>
      <c r="J8" s="67">
        <f>F39</f>
        <v>1421</v>
      </c>
    </row>
    <row r="9" spans="1:10">
      <c r="A9" s="114"/>
      <c r="B9" s="21" t="s">
        <v>18</v>
      </c>
      <c r="C9" s="22">
        <v>30</v>
      </c>
      <c r="D9" s="22">
        <v>12</v>
      </c>
      <c r="E9" s="22">
        <v>12</v>
      </c>
      <c r="F9" s="22">
        <f t="shared" si="0"/>
        <v>54</v>
      </c>
      <c r="I9" s="47" t="s">
        <v>105</v>
      </c>
      <c r="J9" s="67">
        <f>F61</f>
        <v>418</v>
      </c>
    </row>
    <row r="10" spans="1:10">
      <c r="A10" s="114"/>
      <c r="B10" s="21" t="s">
        <v>28</v>
      </c>
      <c r="C10" s="22">
        <v>8</v>
      </c>
      <c r="D10" s="22">
        <v>6</v>
      </c>
      <c r="E10" s="22">
        <v>3</v>
      </c>
      <c r="F10" s="22">
        <f t="shared" si="0"/>
        <v>17</v>
      </c>
      <c r="I10" s="47" t="s">
        <v>102</v>
      </c>
      <c r="J10" s="67">
        <f>F105</f>
        <v>137</v>
      </c>
    </row>
    <row r="11" spans="1:10">
      <c r="A11" s="114"/>
      <c r="B11" s="21" t="s">
        <v>25</v>
      </c>
      <c r="C11" s="22">
        <v>14</v>
      </c>
      <c r="D11" s="22">
        <v>6</v>
      </c>
      <c r="E11" s="22"/>
      <c r="F11" s="22">
        <f t="shared" si="0"/>
        <v>20</v>
      </c>
      <c r="I11" s="47" t="s">
        <v>114</v>
      </c>
      <c r="J11" s="67">
        <f>F105</f>
        <v>137</v>
      </c>
    </row>
    <row r="12" spans="1:10">
      <c r="A12" s="114"/>
      <c r="B12" s="21" t="s">
        <v>19</v>
      </c>
      <c r="C12" s="22">
        <v>15</v>
      </c>
      <c r="D12" s="22">
        <v>7</v>
      </c>
      <c r="E12" s="22">
        <v>2</v>
      </c>
      <c r="F12" s="22">
        <f t="shared" si="0"/>
        <v>24</v>
      </c>
      <c r="I12" s="47" t="s">
        <v>111</v>
      </c>
      <c r="J12" s="67">
        <f>F109</f>
        <v>14</v>
      </c>
    </row>
    <row r="13" spans="1:10">
      <c r="A13" s="114"/>
      <c r="B13" s="21" t="s">
        <v>13</v>
      </c>
      <c r="C13" s="22">
        <v>45</v>
      </c>
      <c r="D13" s="22">
        <v>8</v>
      </c>
      <c r="E13" s="22">
        <v>3</v>
      </c>
      <c r="F13" s="22">
        <f t="shared" si="0"/>
        <v>56</v>
      </c>
      <c r="I13" s="47" t="s">
        <v>110</v>
      </c>
      <c r="J13" s="67">
        <f>F112</f>
        <v>1</v>
      </c>
    </row>
    <row r="14" spans="1:10">
      <c r="A14" s="114"/>
      <c r="B14" s="21" t="s">
        <v>35</v>
      </c>
      <c r="C14" s="22">
        <v>19</v>
      </c>
      <c r="D14" s="22">
        <v>7</v>
      </c>
      <c r="E14" s="22">
        <v>1</v>
      </c>
      <c r="F14" s="22">
        <f t="shared" si="0"/>
        <v>27</v>
      </c>
      <c r="I14" s="49" t="s">
        <v>167</v>
      </c>
      <c r="J14" s="50">
        <f>SUM(J8:J13)</f>
        <v>2128</v>
      </c>
    </row>
    <row r="15" spans="1:10">
      <c r="A15" s="114"/>
      <c r="B15" s="21" t="s">
        <v>26</v>
      </c>
      <c r="C15" s="22">
        <v>2</v>
      </c>
      <c r="D15" s="22">
        <v>2</v>
      </c>
      <c r="E15" s="22">
        <v>1</v>
      </c>
      <c r="F15" s="22">
        <f t="shared" si="0"/>
        <v>5</v>
      </c>
    </row>
    <row r="16" spans="1:10">
      <c r="A16" s="114"/>
      <c r="B16" s="21" t="s">
        <v>61</v>
      </c>
      <c r="C16" s="22">
        <v>7</v>
      </c>
      <c r="D16" s="22">
        <v>1</v>
      </c>
      <c r="E16" s="22">
        <v>1</v>
      </c>
      <c r="F16" s="22">
        <f t="shared" si="0"/>
        <v>9</v>
      </c>
    </row>
    <row r="17" spans="1:6">
      <c r="A17" s="114"/>
      <c r="B17" s="21" t="s">
        <v>14</v>
      </c>
      <c r="C17" s="22">
        <v>7</v>
      </c>
      <c r="D17" s="22">
        <v>6</v>
      </c>
      <c r="E17" s="22"/>
      <c r="F17" s="22">
        <f t="shared" si="0"/>
        <v>13</v>
      </c>
    </row>
    <row r="18" spans="1:6">
      <c r="A18" s="114"/>
      <c r="B18" s="21" t="s">
        <v>43</v>
      </c>
      <c r="C18" s="22">
        <v>7</v>
      </c>
      <c r="D18" s="22"/>
      <c r="E18" s="22"/>
      <c r="F18" s="22">
        <f t="shared" si="0"/>
        <v>7</v>
      </c>
    </row>
    <row r="19" spans="1:6">
      <c r="A19" s="114"/>
      <c r="B19" s="21" t="s">
        <v>12</v>
      </c>
      <c r="C19" s="22">
        <v>10</v>
      </c>
      <c r="D19" s="22">
        <v>6</v>
      </c>
      <c r="E19" s="22">
        <v>1</v>
      </c>
      <c r="F19" s="22">
        <f t="shared" si="0"/>
        <v>17</v>
      </c>
    </row>
    <row r="20" spans="1:6">
      <c r="A20" s="114"/>
      <c r="B20" s="21" t="s">
        <v>67</v>
      </c>
      <c r="C20" s="22">
        <v>7</v>
      </c>
      <c r="D20" s="22">
        <v>9</v>
      </c>
      <c r="E20" s="22">
        <v>2</v>
      </c>
      <c r="F20" s="22">
        <f t="shared" si="0"/>
        <v>18</v>
      </c>
    </row>
    <row r="21" spans="1:6">
      <c r="A21" s="114"/>
      <c r="B21" s="21" t="s">
        <v>37</v>
      </c>
      <c r="C21" s="22">
        <v>2</v>
      </c>
      <c r="D21" s="22"/>
      <c r="E21" s="22"/>
      <c r="F21" s="22">
        <f t="shared" si="0"/>
        <v>2</v>
      </c>
    </row>
    <row r="22" spans="1:6">
      <c r="A22" s="114"/>
      <c r="B22" s="21" t="s">
        <v>17</v>
      </c>
      <c r="C22" s="22">
        <v>6</v>
      </c>
      <c r="D22" s="22">
        <v>2</v>
      </c>
      <c r="E22" s="22">
        <v>1</v>
      </c>
      <c r="F22" s="22">
        <f t="shared" si="0"/>
        <v>9</v>
      </c>
    </row>
    <row r="23" spans="1:6" ht="22.5">
      <c r="A23" s="114"/>
      <c r="B23" s="21" t="s">
        <v>40</v>
      </c>
      <c r="C23" s="22">
        <v>3</v>
      </c>
      <c r="D23" s="22"/>
      <c r="E23" s="22"/>
      <c r="F23" s="22">
        <f t="shared" si="0"/>
        <v>3</v>
      </c>
    </row>
    <row r="24" spans="1:6">
      <c r="A24" s="114"/>
      <c r="B24" s="21" t="s">
        <v>87</v>
      </c>
      <c r="C24" s="22">
        <v>3</v>
      </c>
      <c r="D24" s="22">
        <v>1</v>
      </c>
      <c r="E24" s="22">
        <v>1</v>
      </c>
      <c r="F24" s="22">
        <f t="shared" si="0"/>
        <v>5</v>
      </c>
    </row>
    <row r="25" spans="1:6">
      <c r="A25" s="114"/>
      <c r="B25" s="21" t="s">
        <v>97</v>
      </c>
      <c r="C25" s="22"/>
      <c r="D25" s="22"/>
      <c r="E25" s="22"/>
      <c r="F25" s="22">
        <f t="shared" si="0"/>
        <v>0</v>
      </c>
    </row>
    <row r="26" spans="1:6">
      <c r="A26" s="114"/>
      <c r="B26" s="21" t="s">
        <v>42</v>
      </c>
      <c r="C26" s="22">
        <v>2</v>
      </c>
      <c r="D26" s="22">
        <v>1</v>
      </c>
      <c r="E26" s="22"/>
      <c r="F26" s="22">
        <f t="shared" si="0"/>
        <v>3</v>
      </c>
    </row>
    <row r="27" spans="1:6">
      <c r="A27" s="114"/>
      <c r="B27" s="21" t="s">
        <v>21</v>
      </c>
      <c r="C27" s="22">
        <v>2</v>
      </c>
      <c r="D27" s="22">
        <v>1</v>
      </c>
      <c r="E27" s="22"/>
      <c r="F27" s="22">
        <f t="shared" si="0"/>
        <v>3</v>
      </c>
    </row>
    <row r="28" spans="1:6">
      <c r="A28" s="114"/>
      <c r="B28" s="21" t="s">
        <v>33</v>
      </c>
      <c r="C28" s="22">
        <v>1</v>
      </c>
      <c r="D28" s="22">
        <v>1</v>
      </c>
      <c r="E28" s="22"/>
      <c r="F28" s="22">
        <f t="shared" si="0"/>
        <v>2</v>
      </c>
    </row>
    <row r="29" spans="1:6">
      <c r="A29" s="114"/>
      <c r="B29" s="21" t="s">
        <v>93</v>
      </c>
      <c r="C29" s="22"/>
      <c r="D29" s="22">
        <v>4</v>
      </c>
      <c r="E29" s="22"/>
      <c r="F29" s="22">
        <f t="shared" si="0"/>
        <v>4</v>
      </c>
    </row>
    <row r="30" spans="1:6">
      <c r="A30" s="114"/>
      <c r="B30" s="21" t="s">
        <v>60</v>
      </c>
      <c r="C30" s="22"/>
      <c r="D30" s="22">
        <v>1</v>
      </c>
      <c r="E30" s="22"/>
      <c r="F30" s="22">
        <f t="shared" si="0"/>
        <v>1</v>
      </c>
    </row>
    <row r="31" spans="1:6">
      <c r="A31" s="114"/>
      <c r="B31" s="21" t="s">
        <v>94</v>
      </c>
      <c r="C31" s="22">
        <v>1</v>
      </c>
      <c r="D31" s="22"/>
      <c r="E31" s="22"/>
      <c r="F31" s="22">
        <f t="shared" si="0"/>
        <v>1</v>
      </c>
    </row>
    <row r="32" spans="1:6">
      <c r="A32" s="114"/>
      <c r="B32" s="21" t="s">
        <v>147</v>
      </c>
      <c r="C32" s="22"/>
      <c r="D32" s="22"/>
      <c r="E32" s="22"/>
      <c r="F32" s="22">
        <f t="shared" si="0"/>
        <v>0</v>
      </c>
    </row>
    <row r="33" spans="1:8">
      <c r="A33" s="114"/>
      <c r="B33" s="21" t="s">
        <v>148</v>
      </c>
      <c r="C33" s="22">
        <v>1</v>
      </c>
      <c r="D33" s="22"/>
      <c r="E33" s="22"/>
      <c r="F33" s="22">
        <f t="shared" si="0"/>
        <v>1</v>
      </c>
    </row>
    <row r="34" spans="1:8">
      <c r="A34" s="114"/>
      <c r="B34" s="21" t="s">
        <v>150</v>
      </c>
      <c r="C34" s="22">
        <v>1</v>
      </c>
      <c r="D34" s="22">
        <v>1</v>
      </c>
      <c r="E34" s="22"/>
      <c r="F34" s="22">
        <f t="shared" si="0"/>
        <v>2</v>
      </c>
    </row>
    <row r="35" spans="1:8">
      <c r="A35" s="114"/>
      <c r="B35" s="21" t="s">
        <v>154</v>
      </c>
      <c r="C35" s="22">
        <v>1</v>
      </c>
      <c r="D35" s="22"/>
      <c r="E35" s="22"/>
      <c r="F35" s="22">
        <f t="shared" si="0"/>
        <v>1</v>
      </c>
    </row>
    <row r="36" spans="1:8">
      <c r="A36" s="114"/>
      <c r="B36" s="21" t="s">
        <v>149</v>
      </c>
      <c r="C36" s="22">
        <v>2</v>
      </c>
      <c r="D36" s="22">
        <v>2</v>
      </c>
      <c r="E36" s="22">
        <v>1</v>
      </c>
      <c r="F36" s="22">
        <f t="shared" si="0"/>
        <v>5</v>
      </c>
    </row>
    <row r="37" spans="1:8">
      <c r="A37" s="114"/>
      <c r="B37" s="21" t="s">
        <v>27</v>
      </c>
      <c r="C37" s="22">
        <v>1</v>
      </c>
      <c r="D37" s="22"/>
      <c r="E37" s="22"/>
      <c r="F37" s="22">
        <f t="shared" si="0"/>
        <v>1</v>
      </c>
    </row>
    <row r="38" spans="1:8">
      <c r="A38" s="114"/>
      <c r="B38" s="21" t="s">
        <v>88</v>
      </c>
      <c r="C38" s="22">
        <v>4</v>
      </c>
      <c r="D38" s="22"/>
      <c r="E38" s="22"/>
      <c r="F38" s="22">
        <f t="shared" si="0"/>
        <v>4</v>
      </c>
    </row>
    <row r="39" spans="1:8">
      <c r="A39" s="113" t="s">
        <v>100</v>
      </c>
      <c r="B39" s="113"/>
      <c r="C39" s="31">
        <f>SUM(C5:C38)</f>
        <v>702</v>
      </c>
      <c r="D39" s="31">
        <f>SUM(D5:D38)</f>
        <v>412</v>
      </c>
      <c r="E39" s="31">
        <f>SUM(E5:E38)</f>
        <v>307</v>
      </c>
      <c r="F39" s="31">
        <f>SUM(F5:F38)</f>
        <v>1421</v>
      </c>
      <c r="H39" s="33"/>
    </row>
    <row r="40" spans="1:8" s="30" customFormat="1">
      <c r="A40" s="35"/>
      <c r="B40" s="36"/>
      <c r="C40" s="37"/>
      <c r="D40" s="37"/>
      <c r="E40" s="37"/>
      <c r="F40" s="37"/>
      <c r="H40" s="34"/>
    </row>
    <row r="41" spans="1:8">
      <c r="A41" s="115" t="s">
        <v>105</v>
      </c>
      <c r="B41" s="24" t="s">
        <v>22</v>
      </c>
      <c r="C41" s="25">
        <v>61</v>
      </c>
      <c r="D41" s="25">
        <v>57</v>
      </c>
      <c r="E41" s="25">
        <v>33</v>
      </c>
      <c r="F41" s="25">
        <f>C41+D41+E41</f>
        <v>151</v>
      </c>
    </row>
    <row r="42" spans="1:8">
      <c r="A42" s="115"/>
      <c r="B42" s="21" t="s">
        <v>7</v>
      </c>
      <c r="C42" s="22">
        <v>26</v>
      </c>
      <c r="D42" s="22">
        <v>14</v>
      </c>
      <c r="E42" s="22">
        <v>9</v>
      </c>
      <c r="F42" s="25">
        <f t="shared" ref="F42:F60" si="1">C42+D42+E42</f>
        <v>49</v>
      </c>
    </row>
    <row r="43" spans="1:8">
      <c r="A43" s="115"/>
      <c r="B43" s="21" t="s">
        <v>59</v>
      </c>
      <c r="C43" s="22">
        <v>3</v>
      </c>
      <c r="D43" s="22">
        <v>3</v>
      </c>
      <c r="E43" s="22">
        <v>2</v>
      </c>
      <c r="F43" s="25">
        <f t="shared" si="1"/>
        <v>8</v>
      </c>
    </row>
    <row r="44" spans="1:8" ht="21.2" customHeight="1">
      <c r="A44" s="115"/>
      <c r="B44" s="21" t="s">
        <v>175</v>
      </c>
      <c r="C44" s="22">
        <v>8</v>
      </c>
      <c r="D44" s="22">
        <v>1</v>
      </c>
      <c r="E44" s="22"/>
      <c r="F44" s="25">
        <f t="shared" si="1"/>
        <v>9</v>
      </c>
    </row>
    <row r="45" spans="1:8">
      <c r="A45" s="115"/>
      <c r="B45" s="21" t="s">
        <v>66</v>
      </c>
      <c r="C45" s="22">
        <v>2</v>
      </c>
      <c r="D45" s="22"/>
      <c r="E45" s="22"/>
      <c r="F45" s="25">
        <f t="shared" si="1"/>
        <v>2</v>
      </c>
    </row>
    <row r="46" spans="1:8">
      <c r="A46" s="115"/>
      <c r="B46" s="21" t="s">
        <v>45</v>
      </c>
      <c r="C46" s="22">
        <v>3</v>
      </c>
      <c r="D46" s="22">
        <v>1</v>
      </c>
      <c r="E46" s="22"/>
      <c r="F46" s="25">
        <f t="shared" si="1"/>
        <v>4</v>
      </c>
    </row>
    <row r="47" spans="1:8">
      <c r="A47" s="115"/>
      <c r="B47" s="21" t="s">
        <v>90</v>
      </c>
      <c r="C47" s="22">
        <v>8</v>
      </c>
      <c r="D47" s="22">
        <v>1</v>
      </c>
      <c r="E47" s="22"/>
      <c r="F47" s="25">
        <f t="shared" si="1"/>
        <v>9</v>
      </c>
    </row>
    <row r="48" spans="1:8">
      <c r="A48" s="115"/>
      <c r="B48" s="21" t="s">
        <v>141</v>
      </c>
      <c r="C48" s="22"/>
      <c r="D48" s="22">
        <v>1</v>
      </c>
      <c r="E48" s="22"/>
      <c r="F48" s="25">
        <f t="shared" si="1"/>
        <v>1</v>
      </c>
    </row>
    <row r="49" spans="1:6">
      <c r="A49" s="115"/>
      <c r="B49" s="21" t="s">
        <v>129</v>
      </c>
      <c r="C49" s="22"/>
      <c r="D49" s="22">
        <v>1</v>
      </c>
      <c r="E49" s="22"/>
      <c r="F49" s="25">
        <f t="shared" si="1"/>
        <v>1</v>
      </c>
    </row>
    <row r="50" spans="1:6">
      <c r="A50" s="115"/>
      <c r="B50" s="21" t="s">
        <v>142</v>
      </c>
      <c r="C50" s="22"/>
      <c r="D50" s="22"/>
      <c r="E50" s="22"/>
      <c r="F50" s="25">
        <f t="shared" si="1"/>
        <v>0</v>
      </c>
    </row>
    <row r="51" spans="1:6">
      <c r="A51" s="115"/>
      <c r="B51" s="21" t="s">
        <v>144</v>
      </c>
      <c r="C51" s="22">
        <v>3</v>
      </c>
      <c r="D51" s="22"/>
      <c r="E51" s="22">
        <v>1</v>
      </c>
      <c r="F51" s="25">
        <f t="shared" si="1"/>
        <v>4</v>
      </c>
    </row>
    <row r="52" spans="1:6">
      <c r="A52" s="115"/>
      <c r="B52" s="21" t="s">
        <v>146</v>
      </c>
      <c r="C52" s="22">
        <v>10</v>
      </c>
      <c r="D52" s="22">
        <v>15</v>
      </c>
      <c r="E52" s="22">
        <v>9</v>
      </c>
      <c r="F52" s="25">
        <f t="shared" si="1"/>
        <v>34</v>
      </c>
    </row>
    <row r="53" spans="1:6">
      <c r="A53" s="115"/>
      <c r="B53" s="21" t="s">
        <v>145</v>
      </c>
      <c r="C53" s="8">
        <v>9</v>
      </c>
      <c r="D53" s="8">
        <v>30</v>
      </c>
      <c r="E53" s="8">
        <v>9</v>
      </c>
      <c r="F53" s="8">
        <f t="shared" si="1"/>
        <v>48</v>
      </c>
    </row>
    <row r="54" spans="1:6">
      <c r="A54" s="115"/>
      <c r="B54" s="21" t="s">
        <v>122</v>
      </c>
      <c r="C54" s="22">
        <v>2</v>
      </c>
      <c r="D54" s="22">
        <v>19</v>
      </c>
      <c r="E54" s="22">
        <v>1</v>
      </c>
      <c r="F54" s="25">
        <f t="shared" si="1"/>
        <v>22</v>
      </c>
    </row>
    <row r="55" spans="1:6">
      <c r="A55" s="115"/>
      <c r="B55" s="21" t="s">
        <v>151</v>
      </c>
      <c r="C55" s="22">
        <v>1</v>
      </c>
      <c r="D55" s="22">
        <v>1</v>
      </c>
      <c r="E55" s="22">
        <v>1</v>
      </c>
      <c r="F55" s="25">
        <f t="shared" si="1"/>
        <v>3</v>
      </c>
    </row>
    <row r="56" spans="1:6">
      <c r="A56" s="115"/>
      <c r="B56" s="21" t="s">
        <v>158</v>
      </c>
      <c r="C56" s="22">
        <v>1</v>
      </c>
      <c r="D56" s="22"/>
      <c r="E56" s="22"/>
      <c r="F56" s="25">
        <f t="shared" si="1"/>
        <v>1</v>
      </c>
    </row>
    <row r="57" spans="1:6">
      <c r="A57" s="115"/>
      <c r="B57" s="21" t="s">
        <v>159</v>
      </c>
      <c r="C57" s="22">
        <v>1</v>
      </c>
      <c r="D57" s="22"/>
      <c r="E57" s="22"/>
      <c r="F57" s="25">
        <f t="shared" si="1"/>
        <v>1</v>
      </c>
    </row>
    <row r="58" spans="1:6">
      <c r="A58" s="115"/>
      <c r="B58" s="21" t="s">
        <v>79</v>
      </c>
      <c r="C58" s="22"/>
      <c r="D58" s="22">
        <v>1</v>
      </c>
      <c r="E58" s="22"/>
      <c r="F58" s="25">
        <f t="shared" si="1"/>
        <v>1</v>
      </c>
    </row>
    <row r="59" spans="1:6">
      <c r="A59" s="115"/>
      <c r="B59" s="21" t="s">
        <v>170</v>
      </c>
      <c r="C59" s="22">
        <v>1</v>
      </c>
      <c r="D59" s="22"/>
      <c r="E59" s="22"/>
      <c r="F59" s="25">
        <f t="shared" si="1"/>
        <v>1</v>
      </c>
    </row>
    <row r="60" spans="1:6" ht="20.25" customHeight="1">
      <c r="A60" s="115"/>
      <c r="B60" s="21" t="s">
        <v>84</v>
      </c>
      <c r="C60" s="22">
        <v>24</v>
      </c>
      <c r="D60" s="22">
        <v>28</v>
      </c>
      <c r="E60" s="22">
        <v>17</v>
      </c>
      <c r="F60" s="25">
        <f t="shared" si="1"/>
        <v>69</v>
      </c>
    </row>
    <row r="61" spans="1:6">
      <c r="A61" s="113" t="s">
        <v>104</v>
      </c>
      <c r="B61" s="113"/>
      <c r="C61" s="31">
        <f>SUM(C41:C60)</f>
        <v>163</v>
      </c>
      <c r="D61" s="31">
        <f>SUM(D41:D60)</f>
        <v>173</v>
      </c>
      <c r="E61" s="31">
        <f>SUM(E41:E60)</f>
        <v>82</v>
      </c>
      <c r="F61" s="31">
        <f>SUM(F41:F60)</f>
        <v>418</v>
      </c>
    </row>
    <row r="62" spans="1:6">
      <c r="A62" s="28"/>
      <c r="B62" s="29"/>
      <c r="C62" s="32"/>
      <c r="D62" s="32"/>
      <c r="E62" s="32"/>
      <c r="F62" s="32"/>
    </row>
    <row r="63" spans="1:6" ht="15" customHeight="1">
      <c r="A63" s="117" t="s">
        <v>102</v>
      </c>
      <c r="B63" s="21" t="s">
        <v>10</v>
      </c>
      <c r="C63" s="22">
        <v>95</v>
      </c>
      <c r="D63" s="22">
        <v>131</v>
      </c>
      <c r="E63" s="22">
        <v>104</v>
      </c>
      <c r="F63" s="22">
        <f>C63+D63+E63</f>
        <v>330</v>
      </c>
    </row>
    <row r="64" spans="1:6">
      <c r="A64" s="117"/>
      <c r="B64" s="21" t="s">
        <v>32</v>
      </c>
      <c r="C64" s="22">
        <v>10</v>
      </c>
      <c r="D64" s="22">
        <v>16</v>
      </c>
      <c r="E64" s="22">
        <v>11</v>
      </c>
      <c r="F64" s="22">
        <f t="shared" ref="F64:F88" si="2">C64+D64+E64</f>
        <v>37</v>
      </c>
    </row>
    <row r="65" spans="1:6">
      <c r="A65" s="117"/>
      <c r="B65" s="21" t="s">
        <v>30</v>
      </c>
      <c r="C65" s="8">
        <v>10</v>
      </c>
      <c r="D65" s="8">
        <v>8</v>
      </c>
      <c r="E65" s="8">
        <v>9</v>
      </c>
      <c r="F65" s="22">
        <f t="shared" si="2"/>
        <v>27</v>
      </c>
    </row>
    <row r="66" spans="1:6">
      <c r="A66" s="117"/>
      <c r="B66" s="21" t="s">
        <v>91</v>
      </c>
      <c r="C66" s="22">
        <v>1</v>
      </c>
      <c r="D66" s="22">
        <v>2</v>
      </c>
      <c r="E66" s="22">
        <v>3</v>
      </c>
      <c r="F66" s="22">
        <f t="shared" si="2"/>
        <v>6</v>
      </c>
    </row>
    <row r="67" spans="1:6">
      <c r="A67" s="117"/>
      <c r="B67" s="21" t="s">
        <v>64</v>
      </c>
      <c r="C67" s="22">
        <v>5</v>
      </c>
      <c r="D67" s="22">
        <v>3</v>
      </c>
      <c r="E67" s="22"/>
      <c r="F67" s="22">
        <f t="shared" si="2"/>
        <v>8</v>
      </c>
    </row>
    <row r="68" spans="1:6">
      <c r="A68" s="117"/>
      <c r="B68" s="21" t="s">
        <v>16</v>
      </c>
      <c r="C68" s="22">
        <v>9</v>
      </c>
      <c r="D68" s="22">
        <v>5</v>
      </c>
      <c r="E68" s="22">
        <v>11</v>
      </c>
      <c r="F68" s="22">
        <f t="shared" si="2"/>
        <v>25</v>
      </c>
    </row>
    <row r="69" spans="1:6" ht="33.75">
      <c r="A69" s="117"/>
      <c r="B69" s="21" t="s">
        <v>173</v>
      </c>
      <c r="C69" s="22">
        <v>1</v>
      </c>
      <c r="D69" s="22">
        <v>4</v>
      </c>
      <c r="E69" s="22"/>
      <c r="F69" s="22">
        <f t="shared" si="2"/>
        <v>5</v>
      </c>
    </row>
    <row r="70" spans="1:6" ht="22.5">
      <c r="A70" s="117"/>
      <c r="B70" s="21" t="s">
        <v>174</v>
      </c>
      <c r="C70" s="22"/>
      <c r="D70" s="22">
        <v>1</v>
      </c>
      <c r="E70" s="22"/>
      <c r="F70" s="22">
        <f t="shared" si="2"/>
        <v>1</v>
      </c>
    </row>
    <row r="71" spans="1:6">
      <c r="A71" s="117"/>
      <c r="B71" s="21" t="s">
        <v>68</v>
      </c>
      <c r="C71" s="22"/>
      <c r="D71" s="22"/>
      <c r="E71" s="22"/>
      <c r="F71" s="22">
        <f t="shared" si="2"/>
        <v>0</v>
      </c>
    </row>
    <row r="72" spans="1:6">
      <c r="A72" s="117"/>
      <c r="B72" s="21" t="s">
        <v>92</v>
      </c>
      <c r="C72" s="22">
        <v>7</v>
      </c>
      <c r="D72" s="22">
        <v>7</v>
      </c>
      <c r="E72" s="22"/>
      <c r="F72" s="22">
        <f t="shared" si="2"/>
        <v>14</v>
      </c>
    </row>
    <row r="73" spans="1:6">
      <c r="A73" s="117"/>
      <c r="B73" s="21" t="s">
        <v>65</v>
      </c>
      <c r="C73" s="22">
        <v>4</v>
      </c>
      <c r="D73" s="22">
        <v>2</v>
      </c>
      <c r="E73" s="22">
        <v>1</v>
      </c>
      <c r="F73" s="22">
        <f t="shared" si="2"/>
        <v>7</v>
      </c>
    </row>
    <row r="74" spans="1:6" s="23" customFormat="1">
      <c r="A74" s="117"/>
      <c r="B74" s="21" t="s">
        <v>31</v>
      </c>
      <c r="C74" s="22">
        <v>2</v>
      </c>
      <c r="D74" s="22">
        <v>2</v>
      </c>
      <c r="E74" s="22">
        <v>2</v>
      </c>
      <c r="F74" s="22">
        <f t="shared" si="2"/>
        <v>6</v>
      </c>
    </row>
    <row r="75" spans="1:6">
      <c r="A75" s="117"/>
      <c r="B75" s="21" t="s">
        <v>99</v>
      </c>
      <c r="C75" s="22"/>
      <c r="D75" s="22">
        <v>2</v>
      </c>
      <c r="E75" s="22"/>
      <c r="F75" s="22">
        <f t="shared" si="2"/>
        <v>2</v>
      </c>
    </row>
    <row r="76" spans="1:6">
      <c r="A76" s="117"/>
      <c r="B76" s="21" t="s">
        <v>75</v>
      </c>
      <c r="C76" s="22"/>
      <c r="D76" s="22"/>
      <c r="E76" s="22"/>
      <c r="F76" s="22">
        <f t="shared" si="2"/>
        <v>0</v>
      </c>
    </row>
    <row r="77" spans="1:6">
      <c r="A77" s="117"/>
      <c r="B77" s="21" t="s">
        <v>98</v>
      </c>
      <c r="C77" s="22">
        <v>1</v>
      </c>
      <c r="D77" s="22"/>
      <c r="E77" s="22"/>
      <c r="F77" s="22">
        <f t="shared" si="2"/>
        <v>1</v>
      </c>
    </row>
    <row r="78" spans="1:6">
      <c r="A78" s="117"/>
      <c r="B78" s="21" t="s">
        <v>44</v>
      </c>
      <c r="C78" s="22"/>
      <c r="D78" s="22">
        <v>1</v>
      </c>
      <c r="E78" s="22"/>
      <c r="F78" s="22">
        <f t="shared" si="2"/>
        <v>1</v>
      </c>
    </row>
    <row r="79" spans="1:6">
      <c r="A79" s="117"/>
      <c r="B79" s="21" t="s">
        <v>125</v>
      </c>
      <c r="C79" s="22">
        <v>5</v>
      </c>
      <c r="D79" s="22">
        <v>4</v>
      </c>
      <c r="E79" s="22">
        <v>5</v>
      </c>
      <c r="F79" s="22">
        <f t="shared" si="2"/>
        <v>14</v>
      </c>
    </row>
    <row r="80" spans="1:6">
      <c r="A80" s="117"/>
      <c r="B80" s="21" t="s">
        <v>123</v>
      </c>
      <c r="C80" s="22">
        <v>2</v>
      </c>
      <c r="D80" s="22">
        <v>9</v>
      </c>
      <c r="E80" s="22"/>
      <c r="F80" s="22">
        <f t="shared" si="2"/>
        <v>11</v>
      </c>
    </row>
    <row r="81" spans="1:6">
      <c r="A81" s="117"/>
      <c r="B81" s="21" t="s">
        <v>124</v>
      </c>
      <c r="C81" s="22">
        <v>1</v>
      </c>
      <c r="D81" s="22"/>
      <c r="E81" s="22">
        <v>1</v>
      </c>
      <c r="F81" s="22">
        <f t="shared" si="2"/>
        <v>2</v>
      </c>
    </row>
    <row r="82" spans="1:6">
      <c r="A82" s="117"/>
      <c r="B82" s="21" t="s">
        <v>139</v>
      </c>
      <c r="C82" s="22">
        <v>1</v>
      </c>
      <c r="D82" s="22"/>
      <c r="E82" s="22"/>
      <c r="F82" s="22">
        <f t="shared" si="2"/>
        <v>1</v>
      </c>
    </row>
    <row r="83" spans="1:6">
      <c r="A83" s="117"/>
      <c r="B83" s="21" t="s">
        <v>140</v>
      </c>
      <c r="C83" s="22"/>
      <c r="D83" s="22"/>
      <c r="E83" s="22"/>
      <c r="F83" s="22">
        <f t="shared" si="2"/>
        <v>0</v>
      </c>
    </row>
    <row r="84" spans="1:6">
      <c r="A84" s="117"/>
      <c r="B84" s="21" t="s">
        <v>143</v>
      </c>
      <c r="C84" s="22">
        <v>1</v>
      </c>
      <c r="D84" s="22"/>
      <c r="E84" s="22"/>
      <c r="F84" s="22">
        <f t="shared" si="2"/>
        <v>1</v>
      </c>
    </row>
    <row r="85" spans="1:6">
      <c r="A85" s="117"/>
      <c r="B85" s="21" t="s">
        <v>127</v>
      </c>
      <c r="C85" s="22"/>
      <c r="D85" s="22">
        <v>1</v>
      </c>
      <c r="E85" s="22"/>
      <c r="F85" s="22">
        <f t="shared" si="2"/>
        <v>1</v>
      </c>
    </row>
    <row r="86" spans="1:6">
      <c r="A86" s="117"/>
      <c r="B86" s="21" t="s">
        <v>157</v>
      </c>
      <c r="C86" s="22"/>
      <c r="D86" s="22"/>
      <c r="E86" s="22"/>
      <c r="F86" s="22">
        <f t="shared" si="2"/>
        <v>0</v>
      </c>
    </row>
    <row r="87" spans="1:6">
      <c r="A87" s="117"/>
      <c r="B87" s="21" t="s">
        <v>176</v>
      </c>
      <c r="C87" s="22"/>
      <c r="D87" s="22">
        <v>1</v>
      </c>
      <c r="E87" s="22"/>
      <c r="F87" s="22">
        <f t="shared" si="2"/>
        <v>1</v>
      </c>
    </row>
    <row r="88" spans="1:6">
      <c r="A88" s="117"/>
      <c r="B88" s="21" t="s">
        <v>70</v>
      </c>
      <c r="C88" s="22"/>
      <c r="D88" s="22"/>
      <c r="E88" s="22"/>
      <c r="F88" s="22">
        <f t="shared" si="2"/>
        <v>0</v>
      </c>
    </row>
    <row r="89" spans="1:6">
      <c r="A89" s="113" t="s">
        <v>103</v>
      </c>
      <c r="B89" s="113"/>
      <c r="C89" s="31">
        <f>SUM(C63:C88)</f>
        <v>155</v>
      </c>
      <c r="D89" s="31">
        <f>SUM(D63:D88)</f>
        <v>199</v>
      </c>
      <c r="E89" s="31">
        <f>SUM(E63:E88)</f>
        <v>147</v>
      </c>
      <c r="F89" s="31">
        <f>SUM(F63:F88)</f>
        <v>501</v>
      </c>
    </row>
    <row r="90" spans="1:6">
      <c r="A90" s="35"/>
      <c r="B90" s="36"/>
      <c r="C90" s="37"/>
      <c r="D90" s="37"/>
      <c r="E90" s="37"/>
      <c r="F90" s="37"/>
    </row>
    <row r="91" spans="1:6" ht="15" customHeight="1">
      <c r="A91" s="39"/>
      <c r="B91" s="21" t="s">
        <v>20</v>
      </c>
      <c r="C91" s="22">
        <v>37</v>
      </c>
      <c r="D91" s="22">
        <v>6</v>
      </c>
      <c r="E91" s="22">
        <v>3</v>
      </c>
      <c r="F91" s="22">
        <f>C91+D91+E91</f>
        <v>46</v>
      </c>
    </row>
    <row r="92" spans="1:6" ht="15" customHeight="1">
      <c r="A92" s="40"/>
      <c r="B92" s="21" t="s">
        <v>34</v>
      </c>
      <c r="C92" s="22">
        <v>6</v>
      </c>
      <c r="D92" s="22">
        <v>4</v>
      </c>
      <c r="E92" s="22">
        <v>4</v>
      </c>
      <c r="F92" s="22">
        <f t="shared" ref="F92:F104" si="3">C92+D92+E92</f>
        <v>14</v>
      </c>
    </row>
    <row r="93" spans="1:6" ht="15" customHeight="1">
      <c r="A93" s="120" t="s">
        <v>106</v>
      </c>
      <c r="B93" s="21" t="s">
        <v>8</v>
      </c>
      <c r="C93" s="22">
        <v>13</v>
      </c>
      <c r="D93" s="22">
        <v>9</v>
      </c>
      <c r="E93" s="22">
        <v>2</v>
      </c>
      <c r="F93" s="22">
        <f t="shared" si="3"/>
        <v>24</v>
      </c>
    </row>
    <row r="94" spans="1:6" ht="15" customHeight="1">
      <c r="A94" s="120"/>
      <c r="B94" s="21" t="s">
        <v>29</v>
      </c>
      <c r="C94" s="22">
        <v>5</v>
      </c>
      <c r="D94" s="22">
        <v>1</v>
      </c>
      <c r="E94" s="22"/>
      <c r="F94" s="22">
        <f t="shared" si="3"/>
        <v>6</v>
      </c>
    </row>
    <row r="95" spans="1:6" ht="15" customHeight="1">
      <c r="A95" s="120"/>
      <c r="B95" s="21" t="s">
        <v>62</v>
      </c>
      <c r="C95" s="22"/>
      <c r="D95" s="22"/>
      <c r="E95" s="22"/>
      <c r="F95" s="22">
        <f t="shared" si="3"/>
        <v>0</v>
      </c>
    </row>
    <row r="96" spans="1:6" ht="15" customHeight="1">
      <c r="A96" s="120"/>
      <c r="B96" s="21" t="s">
        <v>23</v>
      </c>
      <c r="C96" s="22">
        <v>6</v>
      </c>
      <c r="D96" s="22">
        <v>1</v>
      </c>
      <c r="E96" s="22">
        <v>2</v>
      </c>
      <c r="F96" s="22">
        <f t="shared" si="3"/>
        <v>9</v>
      </c>
    </row>
    <row r="97" spans="1:6" ht="15" customHeight="1">
      <c r="A97" s="120"/>
      <c r="B97" s="21" t="s">
        <v>24</v>
      </c>
      <c r="C97" s="22">
        <v>18</v>
      </c>
      <c r="D97" s="22">
        <v>5</v>
      </c>
      <c r="E97" s="22">
        <v>2</v>
      </c>
      <c r="F97" s="22">
        <f t="shared" si="3"/>
        <v>25</v>
      </c>
    </row>
    <row r="98" spans="1:6" ht="17.45" customHeight="1">
      <c r="A98" s="120"/>
      <c r="B98" s="21" t="s">
        <v>39</v>
      </c>
      <c r="C98" s="22">
        <v>2</v>
      </c>
      <c r="D98" s="22"/>
      <c r="E98" s="22"/>
      <c r="F98" s="22">
        <f t="shared" si="3"/>
        <v>2</v>
      </c>
    </row>
    <row r="99" spans="1:6" ht="15" customHeight="1">
      <c r="A99" s="120"/>
      <c r="B99" s="21" t="s">
        <v>85</v>
      </c>
      <c r="C99" s="22">
        <v>4</v>
      </c>
      <c r="D99" s="22"/>
      <c r="E99" s="22"/>
      <c r="F99" s="22">
        <f t="shared" si="3"/>
        <v>4</v>
      </c>
    </row>
    <row r="100" spans="1:6" ht="22.7" customHeight="1">
      <c r="A100" s="40"/>
      <c r="B100" s="21" t="s">
        <v>69</v>
      </c>
      <c r="C100" s="22">
        <v>1</v>
      </c>
      <c r="D100" s="22"/>
      <c r="E100" s="22"/>
      <c r="F100" s="22">
        <f t="shared" si="3"/>
        <v>1</v>
      </c>
    </row>
    <row r="101" spans="1:6" ht="22.7" customHeight="1">
      <c r="A101" s="40"/>
      <c r="B101" s="21" t="s">
        <v>41</v>
      </c>
      <c r="C101" s="22">
        <v>2</v>
      </c>
      <c r="D101" s="22"/>
      <c r="E101" s="22"/>
      <c r="F101" s="22">
        <f t="shared" si="3"/>
        <v>2</v>
      </c>
    </row>
    <row r="102" spans="1:6" ht="22.7" customHeight="1">
      <c r="A102" s="40"/>
      <c r="B102" s="21" t="s">
        <v>168</v>
      </c>
      <c r="C102" s="22">
        <v>1</v>
      </c>
      <c r="D102" s="22"/>
      <c r="E102" s="22"/>
      <c r="F102" s="22">
        <f t="shared" si="3"/>
        <v>1</v>
      </c>
    </row>
    <row r="103" spans="1:6" ht="22.7" customHeight="1">
      <c r="A103" s="40"/>
      <c r="B103" s="21" t="s">
        <v>169</v>
      </c>
      <c r="C103" s="22">
        <v>2</v>
      </c>
      <c r="D103" s="22">
        <v>1</v>
      </c>
      <c r="E103" s="22"/>
      <c r="F103" s="22">
        <f t="shared" si="3"/>
        <v>3</v>
      </c>
    </row>
    <row r="104" spans="1:6" ht="22.7" customHeight="1">
      <c r="A104" s="40"/>
      <c r="B104" s="21" t="s">
        <v>86</v>
      </c>
      <c r="C104" s="22"/>
      <c r="D104" s="22"/>
      <c r="E104" s="22"/>
      <c r="F104" s="22">
        <f t="shared" si="3"/>
        <v>0</v>
      </c>
    </row>
    <row r="105" spans="1:6">
      <c r="A105" s="121" t="s">
        <v>107</v>
      </c>
      <c r="B105" s="121"/>
      <c r="C105" s="41">
        <f>SUM(C91:C104)</f>
        <v>97</v>
      </c>
      <c r="D105" s="41">
        <f>SUM(D91:D104)</f>
        <v>27</v>
      </c>
      <c r="E105" s="41">
        <f>SUM(E91:E104)</f>
        <v>13</v>
      </c>
      <c r="F105" s="41">
        <f>SUM(F91:F104)</f>
        <v>137</v>
      </c>
    </row>
    <row r="106" spans="1:6">
      <c r="A106" s="35"/>
      <c r="B106" s="42"/>
      <c r="C106" s="27"/>
      <c r="D106" s="22"/>
      <c r="E106" s="22"/>
      <c r="F106" s="22"/>
    </row>
    <row r="107" spans="1:6" ht="32.25" customHeight="1">
      <c r="A107" s="118" t="s">
        <v>111</v>
      </c>
      <c r="B107" s="21" t="s">
        <v>11</v>
      </c>
      <c r="C107" s="22">
        <v>11</v>
      </c>
      <c r="D107" s="22">
        <v>1</v>
      </c>
      <c r="E107" s="22"/>
      <c r="F107" s="22">
        <f>C107+D107+E107</f>
        <v>12</v>
      </c>
    </row>
    <row r="108" spans="1:6">
      <c r="A108" s="119"/>
      <c r="B108" s="21" t="s">
        <v>63</v>
      </c>
      <c r="C108" s="22">
        <v>1</v>
      </c>
      <c r="D108" s="22">
        <v>1</v>
      </c>
      <c r="E108" s="22"/>
      <c r="F108" s="22">
        <f>C108+D108+E108</f>
        <v>2</v>
      </c>
    </row>
    <row r="109" spans="1:6">
      <c r="A109" s="116" t="s">
        <v>108</v>
      </c>
      <c r="B109" s="116"/>
      <c r="C109" s="43">
        <f>SUM(C107:C108)</f>
        <v>12</v>
      </c>
      <c r="D109" s="44">
        <f>SUM(D107:D108)</f>
        <v>2</v>
      </c>
      <c r="E109" s="44">
        <f>SUM(E107:E108)</f>
        <v>0</v>
      </c>
      <c r="F109" s="44">
        <f>SUM(F107:F108)</f>
        <v>14</v>
      </c>
    </row>
    <row r="110" spans="1:6" ht="21.75" customHeight="1">
      <c r="A110" s="35"/>
      <c r="B110" s="38"/>
      <c r="C110" s="37"/>
      <c r="D110" s="37"/>
      <c r="E110" s="37"/>
      <c r="F110" s="37"/>
    </row>
    <row r="111" spans="1:6" ht="30.2" customHeight="1">
      <c r="A111" s="46" t="s">
        <v>110</v>
      </c>
      <c r="B111" s="21" t="s">
        <v>38</v>
      </c>
      <c r="C111" s="22">
        <v>1</v>
      </c>
      <c r="D111" s="22"/>
      <c r="E111" s="22"/>
      <c r="F111" s="22">
        <f>C111+D111+E111</f>
        <v>1</v>
      </c>
    </row>
    <row r="112" spans="1:6">
      <c r="A112" s="116" t="s">
        <v>109</v>
      </c>
      <c r="B112" s="116"/>
      <c r="C112" s="45">
        <f>C111</f>
        <v>1</v>
      </c>
      <c r="D112" s="45">
        <f t="shared" ref="D112:F112" si="4">D111</f>
        <v>0</v>
      </c>
      <c r="E112" s="45">
        <f t="shared" si="4"/>
        <v>0</v>
      </c>
      <c r="F112" s="45">
        <f t="shared" si="4"/>
        <v>1</v>
      </c>
    </row>
    <row r="113" spans="1:6" ht="18.75" customHeight="1">
      <c r="A113" s="112" t="s">
        <v>1</v>
      </c>
      <c r="B113" s="112"/>
      <c r="C113" s="26">
        <f t="shared" ref="C113:E113" si="5">C39+C61+C89+C105+C109+C112</f>
        <v>1130</v>
      </c>
      <c r="D113" s="26">
        <f t="shared" si="5"/>
        <v>813</v>
      </c>
      <c r="E113" s="26">
        <f t="shared" si="5"/>
        <v>549</v>
      </c>
      <c r="F113" s="26">
        <f>F39+F61+F89+F105+F109+F112</f>
        <v>2492</v>
      </c>
    </row>
  </sheetData>
  <mergeCells count="15">
    <mergeCell ref="C3:D3"/>
    <mergeCell ref="F3:F4"/>
    <mergeCell ref="B1:F2"/>
    <mergeCell ref="A93:A99"/>
    <mergeCell ref="A105:B105"/>
    <mergeCell ref="A113:B113"/>
    <mergeCell ref="A39:B39"/>
    <mergeCell ref="A5:A38"/>
    <mergeCell ref="A89:B89"/>
    <mergeCell ref="A61:B61"/>
    <mergeCell ref="A41:A60"/>
    <mergeCell ref="A112:B112"/>
    <mergeCell ref="A63:A88"/>
    <mergeCell ref="A109:B109"/>
    <mergeCell ref="A107:A10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Residenti </vt:lpstr>
      <vt:lpstr>Classi di età</vt:lpstr>
      <vt:lpstr>Nazionalità  </vt:lpstr>
      <vt:lpstr>Minori</vt:lpstr>
      <vt:lpstr>Famiglie</vt:lpstr>
      <vt:lpstr>Continenti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2017-10-02T07:39:02Z</dcterms:modified>
</cp:coreProperties>
</file>