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codeName="ThisWorkbook" defaultThemeVersion="124226"/>
  <bookViews>
    <workbookView xWindow="0" yWindow="465" windowWidth="19440" windowHeight="15600" activeTab="4"/>
  </bookViews>
  <sheets>
    <sheet name="Residenti " sheetId="2" r:id="rId1"/>
    <sheet name="Classi di età" sheetId="3" r:id="rId2"/>
    <sheet name="Nazionalità  " sheetId="1" r:id="rId3"/>
    <sheet name="Minori" sheetId="4" r:id="rId4"/>
    <sheet name="Famiglie" sheetId="8" r:id="rId5"/>
  </sheets>
  <definedNames>
    <definedName name="_xlnm._FilterDatabase" localSheetId="2" hidden="1">'Nazionalità  '!$A$3:$L$95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9" i="8" l="1"/>
  <c r="G19" i="8"/>
  <c r="E19" i="8"/>
  <c r="B95" i="1" l="1"/>
  <c r="E93" i="1"/>
  <c r="E61" i="1"/>
  <c r="E92" i="1"/>
  <c r="E6" i="1"/>
  <c r="E7" i="1"/>
  <c r="E8" i="1"/>
  <c r="E9" i="1"/>
  <c r="E11" i="1"/>
  <c r="E13" i="1"/>
  <c r="E14" i="1"/>
  <c r="E12" i="1"/>
  <c r="E10" i="1"/>
  <c r="E15" i="1"/>
  <c r="E17" i="1"/>
  <c r="E18" i="1"/>
  <c r="E16" i="1"/>
  <c r="E20" i="1"/>
  <c r="E29" i="1"/>
  <c r="E21" i="1"/>
  <c r="E22" i="1"/>
  <c r="E23" i="1"/>
  <c r="E32" i="1"/>
  <c r="E24" i="1"/>
  <c r="E25" i="1"/>
  <c r="E26" i="1"/>
  <c r="E33" i="1"/>
  <c r="E30" i="1"/>
  <c r="E19" i="1"/>
  <c r="E31" i="1"/>
  <c r="E34" i="1"/>
  <c r="E35" i="1"/>
  <c r="E27" i="1"/>
  <c r="E36" i="1"/>
  <c r="E46" i="1"/>
  <c r="E28" i="1"/>
  <c r="E37" i="1"/>
  <c r="E39" i="1"/>
  <c r="E40" i="1"/>
  <c r="E38" i="1"/>
  <c r="E43" i="1"/>
  <c r="E41" i="1"/>
  <c r="E42" i="1"/>
  <c r="E44" i="1"/>
  <c r="E47" i="1"/>
  <c r="E48" i="1"/>
  <c r="E49" i="1"/>
  <c r="E50" i="1"/>
  <c r="E51" i="1"/>
  <c r="E52" i="1"/>
  <c r="E53" i="1"/>
  <c r="E62" i="1"/>
  <c r="E56" i="1"/>
  <c r="E57" i="1"/>
  <c r="E54" i="1"/>
  <c r="E58" i="1"/>
  <c r="E59" i="1"/>
  <c r="E69" i="1"/>
  <c r="E63" i="1"/>
  <c r="E64" i="1"/>
  <c r="E70" i="1"/>
  <c r="E60" i="1"/>
  <c r="E65" i="1"/>
  <c r="E71" i="1"/>
  <c r="E66" i="1"/>
  <c r="E67" i="1"/>
  <c r="E68" i="1"/>
  <c r="E72" i="1"/>
  <c r="E73" i="1"/>
  <c r="E74" i="1"/>
  <c r="E45" i="1"/>
  <c r="E75" i="1"/>
  <c r="E76" i="1"/>
  <c r="E77" i="1"/>
  <c r="E78" i="1"/>
  <c r="E79" i="1"/>
  <c r="E80" i="1"/>
  <c r="E81" i="1"/>
  <c r="E82" i="1"/>
  <c r="E83" i="1"/>
  <c r="E84" i="1"/>
  <c r="E55" i="1"/>
  <c r="E85" i="1"/>
  <c r="E86" i="1"/>
  <c r="E87" i="1"/>
  <c r="E88" i="1"/>
  <c r="E89" i="1"/>
  <c r="E90" i="1"/>
  <c r="E91" i="1"/>
  <c r="E94" i="1"/>
  <c r="E5" i="1"/>
  <c r="P11" i="2" l="1"/>
  <c r="P12" i="2" l="1"/>
  <c r="P10" i="2"/>
  <c r="D5" i="2"/>
  <c r="C19" i="8"/>
  <c r="D18" i="8" l="1"/>
  <c r="D17" i="8"/>
  <c r="D14" i="8"/>
  <c r="D16" i="8"/>
  <c r="D13" i="8"/>
  <c r="D15" i="8"/>
  <c r="D11" i="8" l="1"/>
  <c r="C95" i="1"/>
  <c r="D95" i="1"/>
  <c r="P6" i="2"/>
  <c r="D8" i="4"/>
  <c r="F8" i="4"/>
  <c r="E9" i="3"/>
  <c r="H8" i="4" l="1"/>
  <c r="D5" i="8"/>
  <c r="D19" i="8"/>
  <c r="D12" i="8"/>
  <c r="D10" i="8"/>
  <c r="D9" i="8"/>
  <c r="D8" i="8"/>
  <c r="D7" i="8"/>
  <c r="D6" i="8"/>
  <c r="E95" i="1"/>
</calcChain>
</file>

<file path=xl/sharedStrings.xml><?xml version="1.0" encoding="utf-8"?>
<sst xmlns="http://schemas.openxmlformats.org/spreadsheetml/2006/main" count="159" uniqueCount="139">
  <si>
    <t>Maggiorenni</t>
  </si>
  <si>
    <t>Totale complessivo</t>
  </si>
  <si>
    <t>Paese</t>
  </si>
  <si>
    <t>F</t>
  </si>
  <si>
    <t>M</t>
  </si>
  <si>
    <t>Romania</t>
  </si>
  <si>
    <t>Albania</t>
  </si>
  <si>
    <t>Filippine</t>
  </si>
  <si>
    <t>Perù</t>
  </si>
  <si>
    <t>Sri Lanka</t>
  </si>
  <si>
    <t>Marocco</t>
  </si>
  <si>
    <t>U.S.A.</t>
  </si>
  <si>
    <t>Regno Unito</t>
  </si>
  <si>
    <t>Ucraina</t>
  </si>
  <si>
    <t>Francia</t>
  </si>
  <si>
    <t>Iran</t>
  </si>
  <si>
    <t>Egitto</t>
  </si>
  <si>
    <t>Moldavia</t>
  </si>
  <si>
    <t>Polonia</t>
  </si>
  <si>
    <t>Germania</t>
  </si>
  <si>
    <t>Brasile</t>
  </si>
  <si>
    <t>Croazia</t>
  </si>
  <si>
    <t>Cina</t>
  </si>
  <si>
    <t>Colombia</t>
  </si>
  <si>
    <t>Cuba</t>
  </si>
  <si>
    <t>Spagna</t>
  </si>
  <si>
    <t>Svizzera</t>
  </si>
  <si>
    <t>Belgio</t>
  </si>
  <si>
    <t>Bulgaria</t>
  </si>
  <si>
    <t>Argentina</t>
  </si>
  <si>
    <t>Camerun</t>
  </si>
  <si>
    <t>Costa d'Avorio</t>
  </si>
  <si>
    <t>Tunisia</t>
  </si>
  <si>
    <t>Danimarca</t>
  </si>
  <si>
    <t>Ecuador</t>
  </si>
  <si>
    <t>Russia</t>
  </si>
  <si>
    <t>Austria</t>
  </si>
  <si>
    <t>Australia</t>
  </si>
  <si>
    <t>Cile</t>
  </si>
  <si>
    <t>Repubblica Ceca</t>
  </si>
  <si>
    <t>Venezuela</t>
  </si>
  <si>
    <t>Bielorussia</t>
  </si>
  <si>
    <t>Portogallo</t>
  </si>
  <si>
    <t>Kenya</t>
  </si>
  <si>
    <t>Cambogia</t>
  </si>
  <si>
    <t>Minori</t>
  </si>
  <si>
    <t>Stranieri</t>
  </si>
  <si>
    <t>Italiani</t>
  </si>
  <si>
    <t>Totale</t>
  </si>
  <si>
    <t>Anno</t>
  </si>
  <si>
    <t>Classi di età</t>
  </si>
  <si>
    <t>0-5</t>
  </si>
  <si>
    <t>Nati in Italia</t>
  </si>
  <si>
    <t>Nati all'estero</t>
  </si>
  <si>
    <t>Numero componenti</t>
  </si>
  <si>
    <t>Numero famiglie</t>
  </si>
  <si>
    <t>%  Totale famiglie</t>
  </si>
  <si>
    <t>Siria</t>
  </si>
  <si>
    <t>Slovenia</t>
  </si>
  <si>
    <t>Ungheria</t>
  </si>
  <si>
    <t>Canada</t>
  </si>
  <si>
    <t>Burkina Faso</t>
  </si>
  <si>
    <t>Algeria</t>
  </si>
  <si>
    <t>Kazakistan</t>
  </si>
  <si>
    <t>Panama</t>
  </si>
  <si>
    <t>15-17</t>
  </si>
  <si>
    <t>18-49</t>
  </si>
  <si>
    <t>50-65</t>
  </si>
  <si>
    <t>Oltre 65</t>
  </si>
  <si>
    <t>Burundi</t>
  </si>
  <si>
    <t>Macedonia</t>
  </si>
  <si>
    <t>Palestina</t>
  </si>
  <si>
    <t>0-17</t>
  </si>
  <si>
    <t xml:space="preserve">Kosovo </t>
  </si>
  <si>
    <t xml:space="preserve"> Totale </t>
  </si>
  <si>
    <t xml:space="preserve">India </t>
  </si>
  <si>
    <t>Messico</t>
  </si>
  <si>
    <t>Slovacchia</t>
  </si>
  <si>
    <t xml:space="preserve">Svezia </t>
  </si>
  <si>
    <t xml:space="preserve">Togo </t>
  </si>
  <si>
    <t xml:space="preserve">Giappone </t>
  </si>
  <si>
    <t>Ghana</t>
  </si>
  <si>
    <t>Senegal</t>
  </si>
  <si>
    <t>Irlanda</t>
  </si>
  <si>
    <t>Malta</t>
  </si>
  <si>
    <t>Thailandia</t>
  </si>
  <si>
    <t>El Salvador</t>
  </si>
  <si>
    <t>Mauritius</t>
  </si>
  <si>
    <t>Popolazione straniera residente nel Comune di Figline e Incisa V.no</t>
  </si>
  <si>
    <t xml:space="preserve">2013 Incisa </t>
  </si>
  <si>
    <t xml:space="preserve">2013 Figline </t>
  </si>
  <si>
    <t xml:space="preserve">Totale </t>
  </si>
  <si>
    <t>Pakistan</t>
  </si>
  <si>
    <t>Somalia</t>
  </si>
  <si>
    <t xml:space="preserve">Sud Africa </t>
  </si>
  <si>
    <t xml:space="preserve">Nigeria </t>
  </si>
  <si>
    <t>Etiopia</t>
  </si>
  <si>
    <t>Iraq</t>
  </si>
  <si>
    <t xml:space="preserve">Israele </t>
  </si>
  <si>
    <t xml:space="preserve">Bosnia </t>
  </si>
  <si>
    <t xml:space="preserve">Capo Verde </t>
  </si>
  <si>
    <t xml:space="preserve">Georgia </t>
  </si>
  <si>
    <t xml:space="preserve">Bangladesh </t>
  </si>
  <si>
    <t>Nazionalità stranieri residenti nel Comune di Figline e Incisa V.no</t>
  </si>
  <si>
    <t>Incisa  2013</t>
  </si>
  <si>
    <t>Figline  2013</t>
  </si>
  <si>
    <t xml:space="preserve">Guinea </t>
  </si>
  <si>
    <t>Serbia</t>
  </si>
  <si>
    <t xml:space="preserve">Turchia </t>
  </si>
  <si>
    <t>Indonesia</t>
  </si>
  <si>
    <t xml:space="preserve">Minori </t>
  </si>
  <si>
    <t xml:space="preserve">M </t>
  </si>
  <si>
    <t xml:space="preserve">2014 Figline Incisa </t>
  </si>
  <si>
    <t xml:space="preserve">2015 Figline Incisa </t>
  </si>
  <si>
    <t>Nuclei familiari stranieri residenti nel Comune di Figline Incisa V.no</t>
  </si>
  <si>
    <t>Figline Incisa2016</t>
  </si>
  <si>
    <t>6_14</t>
  </si>
  <si>
    <t>Bolivia</t>
  </si>
  <si>
    <t>Malesia</t>
  </si>
  <si>
    <t>Rep. democratica del Congo</t>
  </si>
  <si>
    <t>Repubblica del Congo</t>
  </si>
  <si>
    <t>Corea del Sud</t>
  </si>
  <si>
    <t>Mali</t>
  </si>
  <si>
    <t>* Località Montelfi (Incisa)</t>
  </si>
  <si>
    <t>** Località San Vito (Incisa)</t>
  </si>
  <si>
    <t>Ex Jugoslavia</t>
  </si>
  <si>
    <t>*18</t>
  </si>
  <si>
    <t>*16</t>
  </si>
  <si>
    <t>Figline Incisa2018</t>
  </si>
  <si>
    <t>Figline Incisa 2017</t>
  </si>
  <si>
    <t>Repubblica Dominicana</t>
  </si>
  <si>
    <t>Gabon</t>
  </si>
  <si>
    <t>**19</t>
  </si>
  <si>
    <t>**23</t>
  </si>
  <si>
    <t>**24</t>
  </si>
  <si>
    <t>Popolazione residente nel Comune di Figline Incisa V.no</t>
  </si>
  <si>
    <t>Divisione per classi di età degli stranieri residenti nel Comune di Figline Incisa V.no</t>
  </si>
  <si>
    <t>Divisione per classi di età dei minori stranieri residenti nel Comune di Figline Incisa V.no</t>
  </si>
  <si>
    <t>Paesi Bassi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</si>
</sst>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_-;\-* #,##0_-;_-* &quot;-&quot;??_-;_-@_-"/>
    <numFmt numFmtId="165" formatCode="#,##0_ ;\-#,##0\ "/>
  </numFmts>
  <fonts count="10" x14ac:knownFonts="1">
    <font>
      <sz val="11"/>
      <color theme="1"/>
      <name val="Calibri"/>
      <family val="2"/>
      <scheme val="minor"/>
    </font>
    <font>
      <b/>
      <sz val="8"/>
      <color indexed="9"/>
      <name val="Calibri"/>
      <family val="2"/>
    </font>
    <font>
      <sz val="8"/>
      <color indexed="8"/>
      <name val="Calibri"/>
      <family val="2"/>
    </font>
    <font>
      <b/>
      <sz val="10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sz val="9"/>
      <name val="Arial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9"/>
      <color theme="0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23"/>
        <bgColor indexed="23"/>
      </patternFill>
    </fill>
    <fill>
      <patternFill patternType="solid">
        <fgColor indexed="55"/>
        <bgColor indexed="55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34998626667073579"/>
        <bgColor indexed="5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55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4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shrinkToFi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vertical="center" wrapText="1" shrinkToFit="1"/>
    </xf>
    <xf numFmtId="165" fontId="0" fillId="0" borderId="0" xfId="0" applyNumberFormat="1"/>
    <xf numFmtId="165" fontId="2" fillId="3" borderId="4" xfId="0" applyNumberFormat="1" applyFont="1" applyFill="1" applyBorder="1" applyAlignment="1">
      <alignment horizontal="center" vertical="center" shrinkToFit="1"/>
    </xf>
    <xf numFmtId="0" fontId="6" fillId="4" borderId="4" xfId="0" applyFont="1" applyFill="1" applyBorder="1"/>
    <xf numFmtId="10" fontId="7" fillId="4" borderId="4" xfId="0" applyNumberFormat="1" applyFont="1" applyFill="1" applyBorder="1"/>
    <xf numFmtId="0" fontId="7" fillId="4" borderId="4" xfId="0" applyFont="1" applyFill="1" applyBorder="1"/>
    <xf numFmtId="0" fontId="0" fillId="0" borderId="0" xfId="0"/>
    <xf numFmtId="10" fontId="9" fillId="6" borderId="4" xfId="0" applyNumberFormat="1" applyFont="1" applyFill="1" applyBorder="1"/>
    <xf numFmtId="0" fontId="1" fillId="2" borderId="7" xfId="0" applyFont="1" applyFill="1" applyBorder="1" applyAlignment="1">
      <alignment horizontal="center" vertical="center" shrinkToFit="1"/>
    </xf>
    <xf numFmtId="0" fontId="0" fillId="0" borderId="0" xfId="0"/>
    <xf numFmtId="164" fontId="1" fillId="2" borderId="4" xfId="0" applyNumberFormat="1" applyFont="1" applyFill="1" applyBorder="1" applyAlignment="1">
      <alignment horizontal="center" vertical="center" wrapText="1" shrinkToFit="1"/>
    </xf>
    <xf numFmtId="165" fontId="1" fillId="2" borderId="4" xfId="0" applyNumberFormat="1" applyFont="1" applyFill="1" applyBorder="1" applyAlignment="1">
      <alignment horizontal="center" vertical="center" shrinkToFit="1"/>
    </xf>
    <xf numFmtId="0" fontId="1" fillId="2" borderId="4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4" xfId="0" applyBorder="1"/>
    <xf numFmtId="0" fontId="1" fillId="2" borderId="0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0" fontId="0" fillId="0" borderId="0" xfId="0"/>
    <xf numFmtId="165" fontId="2" fillId="3" borderId="4" xfId="0" applyNumberFormat="1" applyFont="1" applyFill="1" applyBorder="1" applyAlignment="1">
      <alignment horizontal="center" vertical="center" shrinkToFit="1"/>
    </xf>
    <xf numFmtId="0" fontId="0" fillId="0" borderId="0" xfId="0"/>
    <xf numFmtId="0" fontId="0" fillId="0" borderId="0" xfId="0"/>
    <xf numFmtId="0" fontId="0" fillId="0" borderId="0" xfId="0"/>
    <xf numFmtId="0" fontId="2" fillId="7" borderId="8" xfId="0" applyNumberFormat="1" applyFont="1" applyFill="1" applyBorder="1" applyAlignment="1">
      <alignment horizontal="center" vertical="center" shrinkToFit="1"/>
    </xf>
    <xf numFmtId="0" fontId="8" fillId="7" borderId="5" xfId="0" applyNumberFormat="1" applyFont="1" applyFill="1" applyBorder="1" applyAlignment="1">
      <alignment horizontal="center" vertical="center" shrinkToFit="1"/>
    </xf>
    <xf numFmtId="0" fontId="0" fillId="0" borderId="0" xfId="0" applyFill="1" applyBorder="1"/>
    <xf numFmtId="0" fontId="0" fillId="0" borderId="0" xfId="0"/>
    <xf numFmtId="165" fontId="2" fillId="9" borderId="4" xfId="0" applyNumberFormat="1" applyFont="1" applyFill="1" applyBorder="1" applyAlignment="1">
      <alignment horizontal="center" vertical="center" shrinkToFit="1"/>
    </xf>
    <xf numFmtId="0" fontId="0" fillId="0" borderId="16" xfId="0" applyBorder="1" applyAlignment="1"/>
    <xf numFmtId="0" fontId="0" fillId="0" borderId="0" xfId="0"/>
    <xf numFmtId="165" fontId="2" fillId="7" borderId="4" xfId="0" applyNumberFormat="1" applyFont="1" applyFill="1" applyBorder="1" applyAlignment="1">
      <alignment horizontal="center" vertical="center" shrinkToFit="1"/>
    </xf>
    <xf numFmtId="165" fontId="8" fillId="7" borderId="4" xfId="0" applyNumberFormat="1" applyFont="1" applyFill="1" applyBorder="1" applyAlignment="1">
      <alignment horizontal="center" vertical="center" shrinkToFit="1"/>
    </xf>
    <xf numFmtId="164" fontId="2" fillId="7" borderId="4" xfId="0" applyNumberFormat="1" applyFont="1" applyFill="1" applyBorder="1" applyAlignment="1">
      <alignment horizontal="center" vertical="center" wrapText="1" shrinkToFit="1"/>
    </xf>
    <xf numFmtId="164" fontId="2" fillId="8" borderId="4" xfId="0" applyNumberFormat="1" applyFont="1" applyFill="1" applyBorder="1" applyAlignment="1">
      <alignment horizontal="center" vertical="center" wrapText="1" shrinkToFit="1"/>
    </xf>
    <xf numFmtId="0" fontId="1" fillId="2" borderId="4" xfId="0" applyFont="1" applyFill="1" applyBorder="1" applyAlignment="1">
      <alignment horizontal="center" vertical="center" shrinkToFit="1"/>
    </xf>
    <xf numFmtId="165" fontId="2" fillId="7" borderId="5" xfId="0" applyNumberFormat="1" applyFont="1" applyFill="1" applyBorder="1" applyAlignment="1">
      <alignment horizontal="center" vertical="center" shrinkToFit="1"/>
    </xf>
    <xf numFmtId="0" fontId="0" fillId="8" borderId="16" xfId="0" applyFill="1" applyBorder="1" applyAlignment="1">
      <alignment horizontal="center" vertical="center" shrinkToFit="1"/>
    </xf>
    <xf numFmtId="0" fontId="0" fillId="8" borderId="6" xfId="0" applyFill="1" applyBorder="1" applyAlignment="1">
      <alignment horizontal="center" vertical="center" shrinkToFit="1"/>
    </xf>
    <xf numFmtId="165" fontId="2" fillId="7" borderId="4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3" fillId="5" borderId="1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7" xfId="0" applyFont="1" applyFill="1" applyBorder="1" applyAlignment="1">
      <alignment horizontal="center" vertical="center" wrapText="1"/>
    </xf>
    <xf numFmtId="0" fontId="3" fillId="5" borderId="9" xfId="0" applyFont="1" applyFill="1" applyBorder="1" applyAlignment="1">
      <alignment horizontal="center" vertical="center" wrapText="1"/>
    </xf>
    <xf numFmtId="0" fontId="3" fillId="5" borderId="10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shrinkToFit="1"/>
    </xf>
    <xf numFmtId="0" fontId="1" fillId="2" borderId="11" xfId="0" applyFont="1" applyFill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0" fontId="1" fillId="2" borderId="3" xfId="0" applyFont="1" applyFill="1" applyBorder="1" applyAlignment="1">
      <alignment horizontal="center" vertical="center" shrinkToFit="1"/>
    </xf>
    <xf numFmtId="165" fontId="8" fillId="7" borderId="4" xfId="0" applyNumberFormat="1" applyFont="1" applyFill="1" applyBorder="1" applyAlignment="1">
      <alignment horizontal="center" vertical="center" shrinkToFit="1"/>
    </xf>
    <xf numFmtId="0" fontId="1" fillId="2" borderId="0" xfId="0" applyFont="1" applyFill="1" applyBorder="1" applyAlignment="1">
      <alignment horizontal="center" vertical="center" shrinkToFit="1"/>
    </xf>
    <xf numFmtId="165" fontId="8" fillId="7" borderId="5" xfId="0" applyNumberFormat="1" applyFont="1" applyFill="1" applyBorder="1" applyAlignment="1">
      <alignment horizontal="center" vertical="center" shrinkToFit="1"/>
    </xf>
    <xf numFmtId="0" fontId="0" fillId="8" borderId="16" xfId="0" applyFont="1" applyFill="1" applyBorder="1" applyAlignment="1">
      <alignment horizontal="center" vertical="center" shrinkToFit="1"/>
    </xf>
    <xf numFmtId="0" fontId="0" fillId="8" borderId="6" xfId="0" applyFont="1" applyFill="1" applyBorder="1" applyAlignment="1">
      <alignment horizontal="center" vertical="center" shrinkToFit="1"/>
    </xf>
    <xf numFmtId="0" fontId="3" fillId="5" borderId="8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shrinkToFit="1"/>
    </xf>
    <xf numFmtId="165" fontId="5" fillId="4" borderId="13" xfId="0" applyNumberFormat="1" applyFont="1" applyFill="1" applyBorder="1" applyAlignment="1">
      <alignment horizontal="center" vertical="center" shrinkToFit="1"/>
    </xf>
    <xf numFmtId="0" fontId="0" fillId="0" borderId="5" xfId="0" applyBorder="1" applyAlignment="1"/>
    <xf numFmtId="0" fontId="0" fillId="0" borderId="6" xfId="0" applyBorder="1" applyAlignment="1"/>
    <xf numFmtId="164" fontId="2" fillId="3" borderId="7" xfId="0" applyNumberFormat="1" applyFont="1" applyFill="1" applyBorder="1" applyAlignment="1">
      <alignment horizontal="center" vertical="center" wrapText="1" shrinkToFit="1"/>
    </xf>
    <xf numFmtId="0" fontId="0" fillId="0" borderId="0" xfId="0"/>
    <xf numFmtId="164" fontId="1" fillId="2" borderId="8" xfId="0" applyNumberFormat="1" applyFont="1" applyFill="1" applyBorder="1" applyAlignment="1">
      <alignment horizontal="center" vertical="center" wrapText="1" shrinkToFit="1"/>
    </xf>
    <xf numFmtId="0" fontId="0" fillId="0" borderId="9" xfId="0" applyBorder="1"/>
    <xf numFmtId="165" fontId="2" fillId="3" borderId="0" xfId="0" applyNumberFormat="1" applyFont="1" applyFill="1" applyBorder="1" applyAlignment="1">
      <alignment horizontal="center" vertical="center" shrinkToFit="1"/>
    </xf>
    <xf numFmtId="0" fontId="0" fillId="0" borderId="11" xfId="0" applyBorder="1"/>
    <xf numFmtId="165" fontId="1" fillId="2" borderId="9" xfId="0" applyNumberFormat="1" applyFont="1" applyFill="1" applyBorder="1" applyAlignment="1">
      <alignment horizontal="center" vertical="center" shrinkToFit="1"/>
    </xf>
    <xf numFmtId="0" fontId="0" fillId="0" borderId="10" xfId="0" applyBorder="1"/>
    <xf numFmtId="0" fontId="3" fillId="5" borderId="4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shrinkToFit="1"/>
    </xf>
    <xf numFmtId="0" fontId="1" fillId="2" borderId="4" xfId="0" applyFont="1" applyFill="1" applyBorder="1" applyAlignment="1">
      <alignment horizontal="center" vertical="center" wrapText="1" shrinkToFit="1"/>
    </xf>
    <xf numFmtId="164" fontId="2" fillId="3" borderId="0" xfId="0" applyNumberFormat="1" applyFont="1" applyFill="1" applyBorder="1" applyAlignment="1">
      <alignment horizontal="center" vertical="center" wrapText="1" shrinkToFit="1"/>
    </xf>
    <xf numFmtId="164" fontId="1" fillId="2" borderId="9" xfId="0" applyNumberFormat="1" applyFont="1" applyFill="1" applyBorder="1" applyAlignment="1">
      <alignment horizontal="center" vertical="center" wrapText="1" shrinkToFit="1"/>
    </xf>
    <xf numFmtId="165" fontId="1" fillId="2" borderId="10" xfId="0" applyNumberFormat="1" applyFont="1" applyFill="1" applyBorder="1" applyAlignment="1">
      <alignment horizontal="center" vertical="center" shrinkToFit="1"/>
    </xf>
    <xf numFmtId="165" fontId="2" fillId="3" borderId="11" xfId="0" applyNumberFormat="1" applyFont="1" applyFill="1" applyBorder="1" applyAlignment="1">
      <alignment horizontal="center" vertical="center" shrinkToFit="1"/>
    </xf>
    <xf numFmtId="165" fontId="4" fillId="3" borderId="14" xfId="0" applyNumberFormat="1" applyFont="1" applyFill="1" applyBorder="1" applyAlignment="1">
      <alignment horizontal="center" vertical="center" shrinkToFit="1"/>
    </xf>
    <xf numFmtId="165" fontId="4" fillId="3" borderId="15" xfId="0" applyNumberFormat="1" applyFont="1" applyFill="1" applyBorder="1" applyAlignment="1">
      <alignment horizontal="center" vertical="center" shrinkToFit="1"/>
    </xf>
  </cellXfs>
  <cellStyles count="1">
    <cellStyle name="Normale" xfId="0" builtinId="0"/>
  </cellStyles>
  <dxfs count="0"/>
  <tableStyles count="0" defaultTableStyle="TableStyleMedium9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Popolazione residente nel Comune di  Figline Incisa V.no</a:t>
            </a:r>
          </a:p>
        </c:rich>
      </c:tx>
      <c:layout>
        <c:manualLayout>
          <c:xMode val="edge"/>
          <c:yMode val="edge"/>
          <c:x val="0.11527377521613862"/>
          <c:y val="3.8610231192365341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('Residenti '!$B$4,'Residenti '!$D$4)</c:f>
              <c:strCache>
                <c:ptCount val="2"/>
                <c:pt idx="0">
                  <c:v>Stranieri</c:v>
                </c:pt>
                <c:pt idx="1">
                  <c:v>Italiani</c:v>
                </c:pt>
              </c:strCache>
            </c:strRef>
          </c:cat>
          <c:val>
            <c:numRef>
              <c:f>('Residenti '!$B$5,'Residenti '!$D$5)</c:f>
              <c:numCache>
                <c:formatCode>#,##0_ ;\-#,##0\ </c:formatCode>
                <c:ptCount val="2"/>
                <c:pt idx="0">
                  <c:v>2580</c:v>
                </c:pt>
                <c:pt idx="1">
                  <c:v>20831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1C6-414A-AE53-109E7234BD7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7809798270893371"/>
          <c:y val="0.50958055530414959"/>
          <c:w val="0.1930835734870317"/>
          <c:h val="0.1839088504741508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66" l="0.70000000000000062" r="0.70000000000000062" t="0.75000000000000366" header="0.30000000000000032" footer="0.30000000000000032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600"/>
            </a:pPr>
            <a:r>
              <a:rPr lang="it-IT" sz="1600"/>
              <a:t>Popolazione</a:t>
            </a:r>
            <a:r>
              <a:rPr lang="it-IT" sz="1600" baseline="0"/>
              <a:t> straniera residente nel Comune di </a:t>
            </a:r>
          </a:p>
          <a:p>
            <a:pPr>
              <a:defRPr sz="1600"/>
            </a:pPr>
            <a:r>
              <a:rPr lang="it-IT" sz="1600" baseline="0"/>
              <a:t>Figline  Incisa Valdarno </a:t>
            </a:r>
            <a:endParaRPr lang="it-IT" sz="1600"/>
          </a:p>
        </c:rich>
      </c:tx>
      <c:layout/>
      <c:overlay val="1"/>
    </c:title>
    <c:autoTitleDeleted val="0"/>
    <c:view3D>
      <c:rotX val="90"/>
      <c:rotY val="1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8693251432919541"/>
          <c:y val="0.12377852279335592"/>
          <c:w val="0.66405087620178704"/>
          <c:h val="0.82182048301153121"/>
        </c:manualLayout>
      </c:layout>
      <c:bar3DChart>
        <c:barDir val="bar"/>
        <c:grouping val="clustered"/>
        <c:varyColors val="0"/>
        <c:ser>
          <c:idx val="0"/>
          <c:order val="0"/>
          <c:tx>
            <c:strRef>
              <c:f>'Residenti '!$I$43</c:f>
              <c:strCache>
                <c:ptCount val="1"/>
                <c:pt idx="0">
                  <c:v>Minori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'Residenti '!$J$42:$V$42</c:f>
              <c:strCache>
                <c:ptCount val="13"/>
                <c:pt idx="0">
                  <c:v>2013 Figline </c:v>
                </c:pt>
                <c:pt idx="2">
                  <c:v>2013 Incisa </c:v>
                </c:pt>
                <c:pt idx="4">
                  <c:v>2014 Figline Incisa </c:v>
                </c:pt>
                <c:pt idx="6">
                  <c:v>2015 Figline Incisa </c:v>
                </c:pt>
                <c:pt idx="8">
                  <c:v>Figline Incisa2016</c:v>
                </c:pt>
                <c:pt idx="10">
                  <c:v>Figline Incisa 2017</c:v>
                </c:pt>
                <c:pt idx="12">
                  <c:v>Figline Incisa2018</c:v>
                </c:pt>
              </c:strCache>
            </c:strRef>
          </c:cat>
          <c:val>
            <c:numRef>
              <c:f>'Residenti '!$J$43:$V$43</c:f>
              <c:numCache>
                <c:formatCode>General</c:formatCode>
                <c:ptCount val="13"/>
                <c:pt idx="0">
                  <c:v>424</c:v>
                </c:pt>
                <c:pt idx="2">
                  <c:v>146</c:v>
                </c:pt>
                <c:pt idx="4">
                  <c:v>586</c:v>
                </c:pt>
                <c:pt idx="6">
                  <c:v>543</c:v>
                </c:pt>
                <c:pt idx="8">
                  <c:v>549</c:v>
                </c:pt>
                <c:pt idx="10">
                  <c:v>559</c:v>
                </c:pt>
                <c:pt idx="12">
                  <c:v>559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086D-EA45-80C8-49B84745E27F}"/>
            </c:ext>
          </c:extLst>
        </c:ser>
        <c:ser>
          <c:idx val="1"/>
          <c:order val="1"/>
          <c:tx>
            <c:strRef>
              <c:f>'Residenti '!$I$44</c:f>
              <c:strCache>
                <c:ptCount val="1"/>
                <c:pt idx="0">
                  <c:v>M 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'Residenti '!$J$42:$V$42</c:f>
              <c:strCache>
                <c:ptCount val="13"/>
                <c:pt idx="0">
                  <c:v>2013 Figline </c:v>
                </c:pt>
                <c:pt idx="2">
                  <c:v>2013 Incisa </c:v>
                </c:pt>
                <c:pt idx="4">
                  <c:v>2014 Figline Incisa </c:v>
                </c:pt>
                <c:pt idx="6">
                  <c:v>2015 Figline Incisa </c:v>
                </c:pt>
                <c:pt idx="8">
                  <c:v>Figline Incisa2016</c:v>
                </c:pt>
                <c:pt idx="10">
                  <c:v>Figline Incisa 2017</c:v>
                </c:pt>
                <c:pt idx="12">
                  <c:v>Figline Incisa2018</c:v>
                </c:pt>
              </c:strCache>
            </c:strRef>
          </c:cat>
          <c:val>
            <c:numRef>
              <c:f>'Residenti '!$J$44:$V$44</c:f>
              <c:numCache>
                <c:formatCode>General</c:formatCode>
                <c:ptCount val="13"/>
                <c:pt idx="0">
                  <c:v>608</c:v>
                </c:pt>
                <c:pt idx="2">
                  <c:v>250</c:v>
                </c:pt>
                <c:pt idx="4">
                  <c:v>854</c:v>
                </c:pt>
                <c:pt idx="6">
                  <c:v>792</c:v>
                </c:pt>
                <c:pt idx="8">
                  <c:v>813</c:v>
                </c:pt>
                <c:pt idx="10">
                  <c:v>847</c:v>
                </c:pt>
                <c:pt idx="12">
                  <c:v>875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086D-EA45-80C8-49B84745E27F}"/>
            </c:ext>
          </c:extLst>
        </c:ser>
        <c:ser>
          <c:idx val="2"/>
          <c:order val="2"/>
          <c:tx>
            <c:strRef>
              <c:f>'Residenti '!$I$45</c:f>
              <c:strCache>
                <c:ptCount val="1"/>
                <c:pt idx="0">
                  <c:v>F</c:v>
                </c:pt>
              </c:strCache>
            </c:strRef>
          </c:tx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'Residenti '!$J$42:$V$42</c:f>
              <c:strCache>
                <c:ptCount val="13"/>
                <c:pt idx="0">
                  <c:v>2013 Figline </c:v>
                </c:pt>
                <c:pt idx="2">
                  <c:v>2013 Incisa </c:v>
                </c:pt>
                <c:pt idx="4">
                  <c:v>2014 Figline Incisa </c:v>
                </c:pt>
                <c:pt idx="6">
                  <c:v>2015 Figline Incisa </c:v>
                </c:pt>
                <c:pt idx="8">
                  <c:v>Figline Incisa2016</c:v>
                </c:pt>
                <c:pt idx="10">
                  <c:v>Figline Incisa 2017</c:v>
                </c:pt>
                <c:pt idx="12">
                  <c:v>Figline Incisa2018</c:v>
                </c:pt>
              </c:strCache>
            </c:strRef>
          </c:cat>
          <c:val>
            <c:numRef>
              <c:f>'Residenti '!$J$45:$V$45</c:f>
              <c:numCache>
                <c:formatCode>General</c:formatCode>
                <c:ptCount val="13"/>
                <c:pt idx="0">
                  <c:v>809</c:v>
                </c:pt>
                <c:pt idx="2">
                  <c:v>318</c:v>
                </c:pt>
                <c:pt idx="4">
                  <c:v>1159</c:v>
                </c:pt>
                <c:pt idx="6">
                  <c:v>1129</c:v>
                </c:pt>
                <c:pt idx="8">
                  <c:v>1131</c:v>
                </c:pt>
                <c:pt idx="10">
                  <c:v>1144</c:v>
                </c:pt>
                <c:pt idx="12">
                  <c:v>1146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086D-EA45-80C8-49B84745E2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159561216"/>
        <c:axId val="159562752"/>
        <c:axId val="0"/>
      </c:bar3DChart>
      <c:catAx>
        <c:axId val="15956121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crossAx val="159562752"/>
        <c:crosses val="autoZero"/>
        <c:auto val="1"/>
        <c:lblAlgn val="ctr"/>
        <c:lblOffset val="100"/>
        <c:noMultiLvlLbl val="0"/>
      </c:catAx>
      <c:valAx>
        <c:axId val="1595627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crossAx val="15956121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9361765949469074"/>
          <c:y val="0.42596391475406414"/>
          <c:w val="9.2705167173252626E-2"/>
          <c:h val="0.14604483770157559"/>
        </c:manualLayout>
      </c:layout>
      <c:overlay val="0"/>
    </c:legend>
    <c:plotVisOnly val="1"/>
    <c:dispBlanksAs val="gap"/>
    <c:showDLblsOverMax val="0"/>
  </c:chart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degli stranieri residenti nel Comune di Incisa V.no</a:t>
            </a:r>
          </a:p>
        </c:rich>
      </c:tx>
      <c:layout>
        <c:manualLayout>
          <c:xMode val="edge"/>
          <c:yMode val="edge"/>
          <c:x val="0.12605042016806722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2"/>
              <c:layout>
                <c:manualLayout>
                  <c:x val="8.1457464875714022E-3"/>
                  <c:y val="-7.3644848447998405E-3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96DE-9342-94C9-E37490F28496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età'!$E$5:$E$8</c:f>
              <c:numCache>
                <c:formatCode>#,##0_ ;\-#,##0\ </c:formatCode>
                <c:ptCount val="4"/>
                <c:pt idx="0">
                  <c:v>559</c:v>
                </c:pt>
                <c:pt idx="1">
                  <c:v>1478</c:v>
                </c:pt>
                <c:pt idx="2">
                  <c:v>420</c:v>
                </c:pt>
                <c:pt idx="3">
                  <c:v>123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96DE-9342-94C9-E37490F28496}"/>
            </c:ext>
          </c:extLst>
        </c:ser>
        <c:ser>
          <c:idx val="1"/>
          <c:order val="1"/>
          <c:cat>
            <c:strRef>
              <c:f>'Classi di età'!$C$5:$C$8</c:f>
              <c:strCache>
                <c:ptCount val="4"/>
                <c:pt idx="0">
                  <c:v>0-17</c:v>
                </c:pt>
                <c:pt idx="1">
                  <c:v>18-49</c:v>
                </c:pt>
                <c:pt idx="2">
                  <c:v>50-65</c:v>
                </c:pt>
                <c:pt idx="3">
                  <c:v>Oltre 65</c:v>
                </c:pt>
              </c:strCache>
            </c:strRef>
          </c:cat>
          <c:val>
            <c:numRef>
              <c:f>'Classi di età'!$F$5:$F$8</c:f>
              <c:numCache>
                <c:formatCode>General</c:formatCode>
                <c:ptCount val="4"/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2-96DE-9342-94C9-E37490F284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99180249527622"/>
          <c:y val="0.38996220067086318"/>
          <c:w val="0.18767565818978516"/>
          <c:h val="0.37065718136584391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389" l="0.70000000000000062" r="0.70000000000000062" t="0.7500000000000038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Andamento popolazione straniera rispetto al 2013 dei  5 paesi maggiormente rilevanti
</a:t>
            </a:r>
          </a:p>
        </c:rich>
      </c:tx>
      <c:layout>
        <c:manualLayout>
          <c:xMode val="edge"/>
          <c:yMode val="edge"/>
          <c:x val="0.11776468061252822"/>
          <c:y val="3.5714245825654835E-2"/>
        </c:manualLayout>
      </c:layout>
      <c:overlay val="0"/>
      <c:spPr>
        <a:gradFill rotWithShape="1">
          <a:gsLst>
            <a:gs pos="0">
              <a:schemeClr val="accent1">
                <a:tint val="50000"/>
                <a:satMod val="300000"/>
              </a:schemeClr>
            </a:gs>
            <a:gs pos="35000">
              <a:schemeClr val="accent1">
                <a:tint val="37000"/>
                <a:satMod val="300000"/>
              </a:schemeClr>
            </a:gs>
            <a:gs pos="100000">
              <a:schemeClr val="accent1">
                <a:tint val="15000"/>
                <a:satMod val="350000"/>
              </a:schemeClr>
            </a:gs>
          </a:gsLst>
          <a:lin ang="16200000" scaled="1"/>
        </a:gradFill>
        <a:ln w="9525" cap="flat" cmpd="sng" algn="ctr">
          <a:solidFill>
            <a:schemeClr val="accent1">
              <a:shade val="95000"/>
              <a:satMod val="105000"/>
            </a:schemeClr>
          </a:solidFill>
          <a:prstDash val="solid"/>
        </a:ln>
        <a:effectLst>
          <a:outerShdw blurRad="40000" dist="20000" dir="5400000" rotWithShape="0">
            <a:srgbClr val="000000">
              <a:alpha val="38000"/>
            </a:srgbClr>
          </a:outerShdw>
        </a:effectLst>
      </c:spPr>
    </c:title>
    <c:autoTitleDeleted val="0"/>
    <c:plotArea>
      <c:layout>
        <c:manualLayout>
          <c:layoutTarget val="inner"/>
          <c:xMode val="edge"/>
          <c:yMode val="edge"/>
          <c:x val="2.9940178120669108E-2"/>
          <c:y val="0.23138327920243829"/>
          <c:w val="0.69461213239952313"/>
          <c:h val="0.61702207787316965"/>
        </c:manualLayout>
      </c:layout>
      <c:lineChart>
        <c:grouping val="standard"/>
        <c:varyColors val="0"/>
        <c:ser>
          <c:idx val="2"/>
          <c:order val="0"/>
          <c:tx>
            <c:strRef>
              <c:f>'Nazionalità  '!$A$5</c:f>
              <c:strCache>
                <c:ptCount val="1"/>
                <c:pt idx="0">
                  <c:v>Romania</c:v>
                </c:pt>
              </c:strCache>
            </c:strRef>
          </c:tx>
          <c:marker>
            <c:symbol val="none"/>
          </c:marker>
          <c:cat>
            <c:multiLvlStrRef>
              <c:f>'Nazionalità  '!$E$3:$J$4</c:f>
              <c:multiLvlStrCache>
                <c:ptCount val="6"/>
                <c:lvl>
                  <c:pt idx="0">
                    <c:v>2018</c:v>
                  </c:pt>
                  <c:pt idx="1">
                    <c:v>2017</c:v>
                  </c:pt>
                  <c:pt idx="2">
                    <c:v>2016</c:v>
                  </c:pt>
                  <c:pt idx="3">
                    <c:v>2015</c:v>
                  </c:pt>
                  <c:pt idx="4">
                    <c:v>2014</c:v>
                  </c:pt>
                  <c:pt idx="5">
                    <c:v>2013</c:v>
                  </c:pt>
                </c:lvl>
                <c:lvl>
                  <c:pt idx="0">
                    <c:v>Totale </c:v>
                  </c:pt>
                  <c:pt idx="1">
                    <c:v>Totale</c:v>
                  </c:pt>
                  <c:pt idx="2">
                    <c:v>Totale </c:v>
                  </c:pt>
                  <c:pt idx="3">
                    <c:v>Totale </c:v>
                  </c:pt>
                  <c:pt idx="4">
                    <c:v>Totale </c:v>
                  </c:pt>
                  <c:pt idx="5">
                    <c:v>Totale </c:v>
                  </c:pt>
                </c:lvl>
              </c:multiLvlStrCache>
            </c:multiLvlStrRef>
          </c:cat>
          <c:val>
            <c:numRef>
              <c:f>'Nazionalità  '!$E$5:$J$5</c:f>
              <c:numCache>
                <c:formatCode>#,##0_ ;\-#,##0\ </c:formatCode>
                <c:ptCount val="6"/>
                <c:pt idx="0">
                  <c:v>526</c:v>
                </c:pt>
                <c:pt idx="1">
                  <c:v>549</c:v>
                </c:pt>
                <c:pt idx="2">
                  <c:v>522</c:v>
                </c:pt>
                <c:pt idx="3">
                  <c:v>518</c:v>
                </c:pt>
                <c:pt idx="4">
                  <c:v>519</c:v>
                </c:pt>
                <c:pt idx="5">
                  <c:v>498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7A0-824D-84A9-E7678138CD47}"/>
            </c:ext>
          </c:extLst>
        </c:ser>
        <c:ser>
          <c:idx val="0"/>
          <c:order val="1"/>
          <c:tx>
            <c:strRef>
              <c:f>'Nazionalità  '!$A$6</c:f>
              <c:strCache>
                <c:ptCount val="1"/>
                <c:pt idx="0">
                  <c:v>Albania</c:v>
                </c:pt>
              </c:strCache>
            </c:strRef>
          </c:tx>
          <c:marker>
            <c:symbol val="none"/>
          </c:marker>
          <c:cat>
            <c:multiLvlStrRef>
              <c:f>'Nazionalità  '!$E$3:$J$4</c:f>
              <c:multiLvlStrCache>
                <c:ptCount val="6"/>
                <c:lvl>
                  <c:pt idx="0">
                    <c:v>2018</c:v>
                  </c:pt>
                  <c:pt idx="1">
                    <c:v>2017</c:v>
                  </c:pt>
                  <c:pt idx="2">
                    <c:v>2016</c:v>
                  </c:pt>
                  <c:pt idx="3">
                    <c:v>2015</c:v>
                  </c:pt>
                  <c:pt idx="4">
                    <c:v>2014</c:v>
                  </c:pt>
                  <c:pt idx="5">
                    <c:v>2013</c:v>
                  </c:pt>
                </c:lvl>
                <c:lvl>
                  <c:pt idx="0">
                    <c:v>Totale </c:v>
                  </c:pt>
                  <c:pt idx="1">
                    <c:v>Totale</c:v>
                  </c:pt>
                  <c:pt idx="2">
                    <c:v>Totale </c:v>
                  </c:pt>
                  <c:pt idx="3">
                    <c:v>Totale </c:v>
                  </c:pt>
                  <c:pt idx="4">
                    <c:v>Totale </c:v>
                  </c:pt>
                  <c:pt idx="5">
                    <c:v>Totale </c:v>
                  </c:pt>
                </c:lvl>
              </c:multiLvlStrCache>
            </c:multiLvlStrRef>
          </c:cat>
          <c:val>
            <c:numRef>
              <c:f>'Nazionalità  '!$E$6:$J$6</c:f>
              <c:numCache>
                <c:formatCode>#,##0_ ;\-#,##0\ </c:formatCode>
                <c:ptCount val="6"/>
                <c:pt idx="0">
                  <c:v>447</c:v>
                </c:pt>
                <c:pt idx="1">
                  <c:v>487</c:v>
                </c:pt>
                <c:pt idx="2">
                  <c:v>516</c:v>
                </c:pt>
                <c:pt idx="3">
                  <c:v>510</c:v>
                </c:pt>
                <c:pt idx="4">
                  <c:v>564</c:v>
                </c:pt>
                <c:pt idx="5">
                  <c:v>546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7A0-824D-84A9-E7678138CD47}"/>
            </c:ext>
          </c:extLst>
        </c:ser>
        <c:ser>
          <c:idx val="3"/>
          <c:order val="2"/>
          <c:tx>
            <c:strRef>
              <c:f>'Nazionalità  '!$A$7</c:f>
              <c:strCache>
                <c:ptCount val="1"/>
                <c:pt idx="0">
                  <c:v>Marocco</c:v>
                </c:pt>
              </c:strCache>
            </c:strRef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cat>
            <c:multiLvlStrRef>
              <c:f>'Nazionalità  '!$E$3:$J$4</c:f>
              <c:multiLvlStrCache>
                <c:ptCount val="6"/>
                <c:lvl>
                  <c:pt idx="0">
                    <c:v>2018</c:v>
                  </c:pt>
                  <c:pt idx="1">
                    <c:v>2017</c:v>
                  </c:pt>
                  <c:pt idx="2">
                    <c:v>2016</c:v>
                  </c:pt>
                  <c:pt idx="3">
                    <c:v>2015</c:v>
                  </c:pt>
                  <c:pt idx="4">
                    <c:v>2014</c:v>
                  </c:pt>
                  <c:pt idx="5">
                    <c:v>2013</c:v>
                  </c:pt>
                </c:lvl>
                <c:lvl>
                  <c:pt idx="0">
                    <c:v>Totale </c:v>
                  </c:pt>
                  <c:pt idx="1">
                    <c:v>Totale</c:v>
                  </c:pt>
                  <c:pt idx="2">
                    <c:v>Totale </c:v>
                  </c:pt>
                  <c:pt idx="3">
                    <c:v>Totale </c:v>
                  </c:pt>
                  <c:pt idx="4">
                    <c:v>Totale </c:v>
                  </c:pt>
                  <c:pt idx="5">
                    <c:v>Totale </c:v>
                  </c:pt>
                </c:lvl>
              </c:multiLvlStrCache>
            </c:multiLvlStrRef>
          </c:cat>
          <c:val>
            <c:numRef>
              <c:f>'Nazionalità  '!$E$7:$J$7</c:f>
              <c:numCache>
                <c:formatCode>#,##0_ ;\-#,##0\ </c:formatCode>
                <c:ptCount val="6"/>
                <c:pt idx="0">
                  <c:v>341</c:v>
                </c:pt>
                <c:pt idx="1">
                  <c:v>338</c:v>
                </c:pt>
                <c:pt idx="2">
                  <c:v>330</c:v>
                </c:pt>
                <c:pt idx="3">
                  <c:v>341</c:v>
                </c:pt>
                <c:pt idx="4">
                  <c:v>354</c:v>
                </c:pt>
                <c:pt idx="5">
                  <c:v>356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D7A0-824D-84A9-E7678138CD47}"/>
            </c:ext>
          </c:extLst>
        </c:ser>
        <c:ser>
          <c:idx val="4"/>
          <c:order val="3"/>
          <c:tx>
            <c:strRef>
              <c:f>'Nazionalità  '!$A$8</c:f>
              <c:strCache>
                <c:ptCount val="1"/>
                <c:pt idx="0">
                  <c:v>Cina</c:v>
                </c:pt>
              </c:strCache>
            </c:strRef>
          </c:tx>
          <c:spPr>
            <a:ln w="25400">
              <a:solidFill>
                <a:srgbClr val="FF00FF"/>
              </a:solidFill>
              <a:prstDash val="solid"/>
            </a:ln>
          </c:spPr>
          <c:marker>
            <c:symbol val="none"/>
          </c:marker>
          <c:cat>
            <c:multiLvlStrRef>
              <c:f>'Nazionalità  '!$E$3:$J$4</c:f>
              <c:multiLvlStrCache>
                <c:ptCount val="6"/>
                <c:lvl>
                  <c:pt idx="0">
                    <c:v>2018</c:v>
                  </c:pt>
                  <c:pt idx="1">
                    <c:v>2017</c:v>
                  </c:pt>
                  <c:pt idx="2">
                    <c:v>2016</c:v>
                  </c:pt>
                  <c:pt idx="3">
                    <c:v>2015</c:v>
                  </c:pt>
                  <c:pt idx="4">
                    <c:v>2014</c:v>
                  </c:pt>
                  <c:pt idx="5">
                    <c:v>2013</c:v>
                  </c:pt>
                </c:lvl>
                <c:lvl>
                  <c:pt idx="0">
                    <c:v>Totale </c:v>
                  </c:pt>
                  <c:pt idx="1">
                    <c:v>Totale</c:v>
                  </c:pt>
                  <c:pt idx="2">
                    <c:v>Totale </c:v>
                  </c:pt>
                  <c:pt idx="3">
                    <c:v>Totale </c:v>
                  </c:pt>
                  <c:pt idx="4">
                    <c:v>Totale </c:v>
                  </c:pt>
                  <c:pt idx="5">
                    <c:v>Totale </c:v>
                  </c:pt>
                </c:lvl>
              </c:multiLvlStrCache>
            </c:multiLvlStrRef>
          </c:cat>
          <c:val>
            <c:numRef>
              <c:f>'Nazionalità  '!$E$8:$J$8</c:f>
              <c:numCache>
                <c:formatCode>#,##0_ ;\-#,##0\ </c:formatCode>
                <c:ptCount val="6"/>
                <c:pt idx="0">
                  <c:v>168</c:v>
                </c:pt>
                <c:pt idx="1">
                  <c:v>156</c:v>
                </c:pt>
                <c:pt idx="2">
                  <c:v>151</c:v>
                </c:pt>
                <c:pt idx="3">
                  <c:v>150</c:v>
                </c:pt>
                <c:pt idx="4">
                  <c:v>125</c:v>
                </c:pt>
                <c:pt idx="5">
                  <c:v>106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3-D7A0-824D-84A9-E7678138CD47}"/>
            </c:ext>
          </c:extLst>
        </c:ser>
        <c:ser>
          <c:idx val="5"/>
          <c:order val="4"/>
          <c:tx>
            <c:strRef>
              <c:f>'Nazionalità  '!$A$9</c:f>
              <c:strCache>
                <c:ptCount val="1"/>
                <c:pt idx="0">
                  <c:v>India </c:v>
                </c:pt>
              </c:strCache>
            </c:strRef>
          </c:tx>
          <c:spPr>
            <a:ln w="12700">
              <a:solidFill>
                <a:srgbClr val="8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  <a:prstDash val="solid"/>
              </a:ln>
            </c:spPr>
          </c:marker>
          <c:cat>
            <c:multiLvlStrRef>
              <c:f>'Nazionalità  '!$E$3:$J$4</c:f>
              <c:multiLvlStrCache>
                <c:ptCount val="6"/>
                <c:lvl>
                  <c:pt idx="0">
                    <c:v>2018</c:v>
                  </c:pt>
                  <c:pt idx="1">
                    <c:v>2017</c:v>
                  </c:pt>
                  <c:pt idx="2">
                    <c:v>2016</c:v>
                  </c:pt>
                  <c:pt idx="3">
                    <c:v>2015</c:v>
                  </c:pt>
                  <c:pt idx="4">
                    <c:v>2014</c:v>
                  </c:pt>
                  <c:pt idx="5">
                    <c:v>2013</c:v>
                  </c:pt>
                </c:lvl>
                <c:lvl>
                  <c:pt idx="0">
                    <c:v>Totale </c:v>
                  </c:pt>
                  <c:pt idx="1">
                    <c:v>Totale</c:v>
                  </c:pt>
                  <c:pt idx="2">
                    <c:v>Totale </c:v>
                  </c:pt>
                  <c:pt idx="3">
                    <c:v>Totale </c:v>
                  </c:pt>
                  <c:pt idx="4">
                    <c:v>Totale </c:v>
                  </c:pt>
                  <c:pt idx="5">
                    <c:v>Totale </c:v>
                  </c:pt>
                </c:lvl>
              </c:multiLvlStrCache>
            </c:multiLvlStrRef>
          </c:cat>
          <c:val>
            <c:numRef>
              <c:f>'Nazionalità  '!$E$9:$J$9</c:f>
              <c:numCache>
                <c:formatCode>#,##0_ ;\-#,##0\ </c:formatCode>
                <c:ptCount val="6"/>
                <c:pt idx="0">
                  <c:v>73</c:v>
                </c:pt>
                <c:pt idx="1">
                  <c:v>66</c:v>
                </c:pt>
                <c:pt idx="2">
                  <c:v>69</c:v>
                </c:pt>
                <c:pt idx="3">
                  <c:v>67</c:v>
                </c:pt>
                <c:pt idx="4">
                  <c:v>67</c:v>
                </c:pt>
                <c:pt idx="5">
                  <c:v>72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4-D7A0-824D-84A9-E7678138CD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8126720"/>
        <c:axId val="168128896"/>
      </c:lineChart>
      <c:catAx>
        <c:axId val="168126720"/>
        <c:scaling>
          <c:orientation val="maxMin"/>
        </c:scaling>
        <c:delete val="0"/>
        <c:axPos val="b"/>
        <c:majorGridlines/>
        <c:minorGridlines/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68128896"/>
        <c:crosses val="autoZero"/>
        <c:auto val="1"/>
        <c:lblAlgn val="ctr"/>
        <c:lblOffset val="100"/>
        <c:noMultiLvlLbl val="0"/>
      </c:catAx>
      <c:valAx>
        <c:axId val="168128896"/>
        <c:scaling>
          <c:orientation val="minMax"/>
        </c:scaling>
        <c:delete val="0"/>
        <c:axPos val="r"/>
        <c:majorGridlines/>
        <c:minorGridlines/>
        <c:numFmt formatCode="#,##0_ ;\-#,##0\ 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68126720"/>
        <c:crosses val="autoZero"/>
        <c:crossBetween val="between"/>
      </c:valAx>
      <c:spPr>
        <a:ln w="25400" cmpd="sng"/>
      </c:spPr>
    </c:plotArea>
    <c:legend>
      <c:legendPos val="r"/>
      <c:layout>
        <c:manualLayout>
          <c:xMode val="edge"/>
          <c:yMode val="edge"/>
          <c:x val="0.8083849099700855"/>
          <c:y val="0.36436226056849341"/>
          <c:w val="0.17365311372006642"/>
          <c:h val="0.48936226056849341"/>
        </c:manualLayout>
      </c:layout>
      <c:overlay val="0"/>
      <c:txPr>
        <a:bodyPr/>
        <a:lstStyle/>
        <a:p>
          <a:pPr>
            <a:defRPr sz="73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solidFill>
      <a:schemeClr val="bg2">
        <a:lumMod val="75000"/>
      </a:schemeClr>
    </a:solidFill>
    <a:ln cmpd="sng"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77" l="0.70000000000000062" r="0.70000000000000062" t="0.750000000000004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Divisione per classi di età dei minori stranieri residenti nel Comune di Incisa V.no</a:t>
            </a:r>
          </a:p>
        </c:rich>
      </c:tx>
      <c:layout>
        <c:manualLayout>
          <c:xMode val="edge"/>
          <c:yMode val="edge"/>
          <c:x val="0.15686274509803921"/>
          <c:y val="3.8461538461538464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Minori!$D$5:$D$7</c:f>
              <c:numCache>
                <c:formatCode>#,##0_ ;\-#,##0\ </c:formatCode>
                <c:ptCount val="3"/>
                <c:pt idx="0">
                  <c:v>204</c:v>
                </c:pt>
                <c:pt idx="1">
                  <c:v>279</c:v>
                </c:pt>
                <c:pt idx="2">
                  <c:v>76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C79-5242-AD23-ADF5D66FA1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193512575633832"/>
          <c:y val="0.4423076923076929"/>
          <c:w val="0.14285743693802991"/>
          <c:h val="0.2769230769230773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11" l="0.70000000000000062" r="0.70000000000000062" t="0.75000000000000411" header="0.30000000000000032" footer="0.30000000000000032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Divisione per classi di età dei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15686274509803921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Minori!$B$5:$B$7</c:f>
              <c:strCache>
                <c:ptCount val="3"/>
                <c:pt idx="0">
                  <c:v>0-5</c:v>
                </c:pt>
                <c:pt idx="1">
                  <c:v>6_14</c:v>
                </c:pt>
                <c:pt idx="2">
                  <c:v>15-17</c:v>
                </c:pt>
              </c:strCache>
            </c:strRef>
          </c:cat>
          <c:val>
            <c:numRef>
              <c:f>Minori!$F$5:$F$7</c:f>
              <c:numCache>
                <c:formatCode>#,##0_ ;\-#,##0\ </c:formatCode>
                <c:ptCount val="3"/>
                <c:pt idx="0">
                  <c:v>184</c:v>
                </c:pt>
                <c:pt idx="1">
                  <c:v>212</c:v>
                </c:pt>
                <c:pt idx="2">
                  <c:v>33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CA-5B4D-97E8-4C8C8CF798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3473624620451992"/>
          <c:y val="0.45173826244692333"/>
          <c:w val="0.14845967783438829"/>
          <c:h val="0.27799268334701488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11" l="0.70000000000000062" r="0.70000000000000062" t="0.750000000000004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 sz="1000" b="1" i="0" u="none" strike="noStrike" baseline="0">
                <a:solidFill>
                  <a:srgbClr val="FFFFFF"/>
                </a:solidFill>
                <a:latin typeface="Calibri"/>
              </a:rPr>
              <a:t>% minori stranieri  </a:t>
            </a:r>
            <a:r>
              <a:rPr lang="it-IT" sz="1000" b="1" i="0" u="none" strike="noStrike" baseline="0">
                <a:solidFill>
                  <a:srgbClr val="FF0000"/>
                </a:solidFill>
                <a:latin typeface="Calibri"/>
              </a:rPr>
              <a:t>NATI IN ITALIA</a:t>
            </a:r>
          </a:p>
        </c:rich>
      </c:tx>
      <c:layout>
        <c:manualLayout>
          <c:xMode val="edge"/>
          <c:yMode val="edge"/>
          <c:x val="0.24369747899159674"/>
          <c:y val="3.8610038610038609E-2"/>
        </c:manualLayout>
      </c:layout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3.3613445378151266E-2"/>
                  <c:y val="-6.807446366501485E-2"/>
                </c:manualLayout>
              </c:layout>
              <c:dLblPos val="bestFit"/>
              <c:showLegendKey val="0"/>
              <c:showVal val="0"/>
              <c:showCatName val="0"/>
              <c:showSerName val="0"/>
              <c:showPercent val="1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2909-4142-B8A6-AA3710628B51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dLblPos val="outEnd"/>
            <c:showLegendKey val="0"/>
            <c:showVal val="0"/>
            <c:showCatName val="0"/>
            <c:showSerName val="0"/>
            <c:showPercent val="1"/>
            <c:showBubbleSize val="0"/>
            <c:showLeaderLines val="1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(Minori!$F$4,Minori!$H$4)</c:f>
              <c:strCache>
                <c:ptCount val="2"/>
                <c:pt idx="0">
                  <c:v>Nati in Italia</c:v>
                </c:pt>
                <c:pt idx="1">
                  <c:v>Nati all'estero</c:v>
                </c:pt>
              </c:strCache>
            </c:strRef>
          </c:cat>
          <c:val>
            <c:numRef>
              <c:f>(Minori!$F$8,Minori!$H$8)</c:f>
              <c:numCache>
                <c:formatCode>#,##0_ ;\-#,##0\ </c:formatCode>
                <c:ptCount val="2"/>
                <c:pt idx="0">
                  <c:v>429</c:v>
                </c:pt>
                <c:pt idx="1">
                  <c:v>130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2909-4142-B8A6-AA3710628B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0028217061102649"/>
          <c:y val="0.46332127402993595"/>
          <c:w val="0.27731180661240934"/>
          <c:h val="0.1853285906829217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433" l="0.70000000000000062" r="0.70000000000000062" t="0.75000000000000433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8"/>
    </mc:Choice>
    <mc:Fallback>
      <c:style val="48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Nuclei familiari stranieri residenti nel Comune di Figline Incisa V.no</a:t>
            </a:r>
          </a:p>
        </c:rich>
      </c:tx>
      <c:layout>
        <c:manualLayout>
          <c:xMode val="edge"/>
          <c:yMode val="edge"/>
          <c:x val="0.15833331359895828"/>
          <c:y val="3.8732502187226611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20"/>
      <c:depthPercent val="10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2.1052631578947382E-2"/>
          <c:y val="0.23837209302325582"/>
          <c:w val="0.95639097744361012"/>
          <c:h val="0.6424418604651180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Famiglie!$B$4</c:f>
              <c:strCache>
                <c:ptCount val="1"/>
                <c:pt idx="0">
                  <c:v>Numero componenti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3996526749945867E-2"/>
                  <c:y val="-1.06666626037335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BD75-2543-A279-18A3F6C3A784}"/>
                </c:ext>
              </c:extLst>
            </c:dLbl>
            <c:dLbl>
              <c:idx val="1"/>
              <c:layout>
                <c:manualLayout>
                  <c:x val="7.7679237463738181E-3"/>
                  <c:y val="-2.2885772090988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D75-2543-A279-18A3F6C3A784}"/>
                </c:ext>
              </c:extLst>
            </c:dLbl>
            <c:dLbl>
              <c:idx val="2"/>
              <c:layout>
                <c:manualLayout>
                  <c:x val="1.2120853314388369E-2"/>
                  <c:y val="-6.4605205599300108E-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BD75-2543-A279-18A3F6C3A784}"/>
                </c:ext>
              </c:extLst>
            </c:dLbl>
            <c:dLbl>
              <c:idx val="3"/>
              <c:layout>
                <c:manualLayout>
                  <c:x val="1.3035107453673554E-2"/>
                  <c:y val="2.637412510936137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D75-2543-A279-18A3F6C3A784}"/>
                </c:ext>
              </c:extLst>
            </c:dLbl>
            <c:dLbl>
              <c:idx val="4"/>
              <c:layout>
                <c:manualLayout>
                  <c:x val="2.4206974128234012E-3"/>
                  <c:y val="1.48488079615048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BD75-2543-A279-18A3F6C3A784}"/>
                </c:ext>
              </c:extLst>
            </c:dLbl>
            <c:dLbl>
              <c:idx val="5"/>
              <c:layout>
                <c:manualLayout>
                  <c:x val="6.3424703491010989E-3"/>
                  <c:y val="-2.180938320209979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D75-2543-A279-18A3F6C3A784}"/>
                </c:ext>
              </c:extLst>
            </c:dLbl>
            <c:dLbl>
              <c:idx val="6"/>
              <c:layout>
                <c:manualLayout>
                  <c:x val="9.7631480275491896E-3"/>
                  <c:y val="1.22293307086614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BD75-2543-A279-18A3F6C3A784}"/>
                </c:ext>
              </c:extLst>
            </c:dLbl>
            <c:dLbl>
              <c:idx val="7"/>
              <c:layout>
                <c:manualLayout>
                  <c:x val="7.1686302370098471E-3"/>
                  <c:y val="-1.30517279090113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D75-2543-A279-18A3F6C3A784}"/>
                </c:ext>
              </c:extLst>
            </c:dLbl>
            <c:dLbl>
              <c:idx val="8"/>
              <c:layout>
                <c:manualLayout>
                  <c:x val="5.5766187121346926E-3"/>
                  <c:y val="-1.792131452318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8-BD75-2543-A279-18A3F6C3A784}"/>
                </c:ext>
              </c:extLst>
            </c:dLbl>
            <c:dLbl>
              <c:idx val="9"/>
              <c:layout>
                <c:manualLayout>
                  <c:x val="1.4009827718903582E-2"/>
                  <c:y val="-2.525153105861768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D75-2543-A279-18A3F6C3A784}"/>
                </c:ext>
              </c:extLst>
            </c:dLbl>
            <c:dLbl>
              <c:idx val="10"/>
              <c:layout>
                <c:manualLayout>
                  <c:x val="9.9117084048705173E-3"/>
                  <c:y val="-2.48657589676290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BD75-2543-A279-18A3F6C3A784}"/>
                </c:ext>
              </c:extLst>
            </c:dLbl>
            <c:dLbl>
              <c:idx val="11"/>
              <c:layout>
                <c:manualLayout>
                  <c:x val="5.3121780830027833E-3"/>
                  <c:y val="-2.79522090988626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D75-2543-A279-18A3F6C3A784}"/>
                </c:ext>
              </c:extLst>
            </c:dLbl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Famiglie!$B$5:$B$13</c:f>
              <c:numCache>
                <c:formatCode>#,##0_ ;\-#,##0\ </c:formatCode>
                <c:ptCount val="9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</c:numCache>
            </c:numRef>
          </c:cat>
          <c:val>
            <c:numRef>
              <c:f>Famiglie!$D$5:$D$13</c:f>
              <c:numCache>
                <c:formatCode>0.00%</c:formatCode>
                <c:ptCount val="9"/>
                <c:pt idx="0">
                  <c:v>0.50853548966756512</c:v>
                </c:pt>
                <c:pt idx="1">
                  <c:v>0.14465408805031446</c:v>
                </c:pt>
                <c:pt idx="2">
                  <c:v>0.12848158131176998</c:v>
                </c:pt>
                <c:pt idx="3">
                  <c:v>0.12039532794249776</c:v>
                </c:pt>
                <c:pt idx="4">
                  <c:v>5.0314465408805034E-2</c:v>
                </c:pt>
                <c:pt idx="5">
                  <c:v>2.605570530098832E-2</c:v>
                </c:pt>
                <c:pt idx="6">
                  <c:v>7.1877807726864335E-3</c:v>
                </c:pt>
                <c:pt idx="7">
                  <c:v>8.0862533692722376E-3</c:v>
                </c:pt>
                <c:pt idx="8">
                  <c:v>2.6954177897574125E-3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C-BD75-2543-A279-18A3F6C3A78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one"/>
        <c:axId val="168404480"/>
        <c:axId val="168406016"/>
        <c:axId val="0"/>
      </c:bar3DChart>
      <c:catAx>
        <c:axId val="168404480"/>
        <c:scaling>
          <c:orientation val="minMax"/>
        </c:scaling>
        <c:delete val="0"/>
        <c:axPos val="b"/>
        <c:numFmt formatCode="#,##0_ ;\-#,##0\ 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168406016"/>
        <c:crosses val="autoZero"/>
        <c:auto val="1"/>
        <c:lblAlgn val="ctr"/>
        <c:lblOffset val="100"/>
        <c:noMultiLvlLbl val="0"/>
      </c:catAx>
      <c:valAx>
        <c:axId val="168406016"/>
        <c:scaling>
          <c:orientation val="minMax"/>
        </c:scaling>
        <c:delete val="1"/>
        <c:axPos val="l"/>
        <c:numFmt formatCode="0.00%" sourceLinked="1"/>
        <c:majorTickMark val="out"/>
        <c:minorTickMark val="none"/>
        <c:tickLblPos val="none"/>
        <c:crossAx val="168404480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8345864661654183"/>
          <c:y val="0.11458360673665807"/>
          <c:w val="0.2300751879699249"/>
          <c:h val="6.770860673665792E-2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42"/>
    </mc:Choice>
    <mc:Fallback>
      <c:style val="42"/>
    </mc:Fallback>
  </mc:AlternateContent>
  <c:chart>
    <c:title>
      <c:tx>
        <c:rich>
          <a:bodyPr/>
          <a:lstStyle/>
          <a:p>
            <a:pPr>
              <a:defRPr sz="1000" b="1" i="0" u="none" strike="noStrike" baseline="0">
                <a:solidFill>
                  <a:srgbClr val="FFFFFF"/>
                </a:solidFill>
                <a:latin typeface="Calibri"/>
                <a:ea typeface="Calibri"/>
                <a:cs typeface="Calibri"/>
              </a:defRPr>
            </a:pPr>
            <a:r>
              <a:rPr lang="it-IT"/>
              <a:t>Famiglie monocomponenti</a:t>
            </a:r>
          </a:p>
        </c:rich>
      </c:tx>
      <c:layout/>
      <c:overlay val="0"/>
      <c:spPr>
        <a:noFill/>
        <a:ln w="25400">
          <a:noFill/>
        </a:ln>
      </c:spPr>
    </c:title>
    <c:autoTitleDeleted val="0"/>
    <c:view3D>
      <c:rotX val="30"/>
      <c:rotY val="0"/>
      <c:rAngAx val="0"/>
      <c:perspective val="3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248877208522603"/>
          <c:y val="0.22007763497985572"/>
          <c:w val="0.41379340636815826"/>
          <c:h val="0.66795492721956451"/>
        </c:manualLayout>
      </c:layout>
      <c:pie3DChart>
        <c:varyColors val="1"/>
        <c:ser>
          <c:idx val="0"/>
          <c:order val="0"/>
          <c:explosion val="25"/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0" i="0" u="none" strike="noStrike" baseline="0">
                    <a:solidFill>
                      <a:srgbClr val="FFFFFF"/>
                    </a:solidFill>
                    <a:latin typeface="Calibri"/>
                    <a:ea typeface="Calibri"/>
                    <a:cs typeface="Calibri"/>
                  </a:defRPr>
                </a:pPr>
                <a:endParaRPr lang="it-IT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/>
            </c:extLst>
          </c:dLbls>
          <c:cat>
            <c:strRef>
              <c:f>Famiglie!$E$4:$G$4</c:f>
              <c:strCache>
                <c:ptCount val="3"/>
                <c:pt idx="0">
                  <c:v>F</c:v>
                </c:pt>
                <c:pt idx="1">
                  <c:v>M</c:v>
                </c:pt>
                <c:pt idx="2">
                  <c:v>Minori</c:v>
                </c:pt>
              </c:strCache>
            </c:strRef>
          </c:cat>
          <c:val>
            <c:numRef>
              <c:f>Famiglie!$E$5:$G$5</c:f>
              <c:numCache>
                <c:formatCode>General</c:formatCode>
                <c:ptCount val="3"/>
                <c:pt idx="0">
                  <c:v>403</c:v>
                </c:pt>
                <c:pt idx="1">
                  <c:v>158</c:v>
                </c:pt>
                <c:pt idx="2">
                  <c:v>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FCBC-4943-AFD9-22C6C760EA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5757184399926023"/>
          <c:y val="0.40697837188956176"/>
          <c:w val="8.8455772113943287E-2"/>
          <c:h val="0.27907098821949683"/>
        </c:manualLayout>
      </c:layout>
      <c:overlay val="0"/>
      <c:txPr>
        <a:bodyPr/>
        <a:lstStyle/>
        <a:p>
          <a:pPr>
            <a:defRPr sz="920" b="0" i="0" u="none" strike="noStrike" baseline="0">
              <a:solidFill>
                <a:srgbClr val="FFFFFF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zero"/>
    <c:showDLblsOverMax val="0"/>
  </c:chart>
  <c:txPr>
    <a:bodyPr/>
    <a:lstStyle/>
    <a:p>
      <a:pPr>
        <a:defRPr sz="1000" b="0" i="0" u="none" strike="noStrike" baseline="0">
          <a:solidFill>
            <a:srgbClr val="FFFFFF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.xml"/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14</xdr:row>
      <xdr:rowOff>76200</xdr:rowOff>
    </xdr:from>
    <xdr:to>
      <xdr:col>7</xdr:col>
      <xdr:colOff>247650</xdr:colOff>
      <xdr:row>27</xdr:row>
      <xdr:rowOff>85725</xdr:rowOff>
    </xdr:to>
    <xdr:graphicFrame macro="">
      <xdr:nvGraphicFramePr>
        <xdr:cNvPr id="1199" name="Grafico 1">
          <a:extLst>
            <a:ext uri="{FF2B5EF4-FFF2-40B4-BE49-F238E27FC236}">
              <a16:creationId xmlns:a16="http://schemas.microsoft.com/office/drawing/2014/main" xmlns="" id="{00000000-0008-0000-0000-0000AF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523875</xdr:colOff>
      <xdr:row>14</xdr:row>
      <xdr:rowOff>76200</xdr:rowOff>
    </xdr:from>
    <xdr:to>
      <xdr:col>23</xdr:col>
      <xdr:colOff>0</xdr:colOff>
      <xdr:row>39</xdr:row>
      <xdr:rowOff>9525</xdr:rowOff>
    </xdr:to>
    <xdr:graphicFrame macro="">
      <xdr:nvGraphicFramePr>
        <xdr:cNvPr id="1200" name="Grafico 7">
          <a:extLst>
            <a:ext uri="{FF2B5EF4-FFF2-40B4-BE49-F238E27FC236}">
              <a16:creationId xmlns:a16="http://schemas.microsoft.com/office/drawing/2014/main" xmlns="" id="{00000000-0008-0000-0000-0000B0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10</xdr:row>
      <xdr:rowOff>9525</xdr:rowOff>
    </xdr:from>
    <xdr:to>
      <xdr:col>6</xdr:col>
      <xdr:colOff>600075</xdr:colOff>
      <xdr:row>23</xdr:row>
      <xdr:rowOff>0</xdr:rowOff>
    </xdr:to>
    <xdr:graphicFrame macro="">
      <xdr:nvGraphicFramePr>
        <xdr:cNvPr id="4184" name="Grafico 2">
          <a:extLst>
            <a:ext uri="{FF2B5EF4-FFF2-40B4-BE49-F238E27FC236}">
              <a16:creationId xmlns:a16="http://schemas.microsoft.com/office/drawing/2014/main" xmlns="" id="{00000000-0008-0000-0100-0000581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133350</xdr:colOff>
      <xdr:row>0</xdr:row>
      <xdr:rowOff>9525</xdr:rowOff>
    </xdr:from>
    <xdr:to>
      <xdr:col>21</xdr:col>
      <xdr:colOff>28575</xdr:colOff>
      <xdr:row>18</xdr:row>
      <xdr:rowOff>161925</xdr:rowOff>
    </xdr:to>
    <xdr:graphicFrame macro="">
      <xdr:nvGraphicFramePr>
        <xdr:cNvPr id="6232" name="Grafico 2">
          <a:extLst>
            <a:ext uri="{FF2B5EF4-FFF2-40B4-BE49-F238E27FC236}">
              <a16:creationId xmlns:a16="http://schemas.microsoft.com/office/drawing/2014/main" xmlns="" id="{00000000-0008-0000-0200-0000581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9</xdr:row>
      <xdr:rowOff>28575</xdr:rowOff>
    </xdr:from>
    <xdr:to>
      <xdr:col>5</xdr:col>
      <xdr:colOff>600075</xdr:colOff>
      <xdr:row>22</xdr:row>
      <xdr:rowOff>0</xdr:rowOff>
    </xdr:to>
    <xdr:graphicFrame macro="">
      <xdr:nvGraphicFramePr>
        <xdr:cNvPr id="8454" name="Grafico 1">
          <a:extLst>
            <a:ext uri="{FF2B5EF4-FFF2-40B4-BE49-F238E27FC236}">
              <a16:creationId xmlns:a16="http://schemas.microsoft.com/office/drawing/2014/main" xmlns="" id="{00000000-0008-0000-0300-000006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476250</xdr:colOff>
      <xdr:row>9</xdr:row>
      <xdr:rowOff>38100</xdr:rowOff>
    </xdr:from>
    <xdr:to>
      <xdr:col>17</xdr:col>
      <xdr:colOff>447675</xdr:colOff>
      <xdr:row>22</xdr:row>
      <xdr:rowOff>0</xdr:rowOff>
    </xdr:to>
    <xdr:graphicFrame macro="">
      <xdr:nvGraphicFramePr>
        <xdr:cNvPr id="8455" name="Grafico 2">
          <a:extLst>
            <a:ext uri="{FF2B5EF4-FFF2-40B4-BE49-F238E27FC236}">
              <a16:creationId xmlns:a16="http://schemas.microsoft.com/office/drawing/2014/main" xmlns="" id="{00000000-0008-0000-0300-000007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57150</xdr:colOff>
      <xdr:row>9</xdr:row>
      <xdr:rowOff>38100</xdr:rowOff>
    </xdr:from>
    <xdr:to>
      <xdr:col>11</xdr:col>
      <xdr:colOff>409575</xdr:colOff>
      <xdr:row>22</xdr:row>
      <xdr:rowOff>0</xdr:rowOff>
    </xdr:to>
    <xdr:graphicFrame macro="">
      <xdr:nvGraphicFramePr>
        <xdr:cNvPr id="8456" name="Grafico 3">
          <a:extLst>
            <a:ext uri="{FF2B5EF4-FFF2-40B4-BE49-F238E27FC236}">
              <a16:creationId xmlns:a16="http://schemas.microsoft.com/office/drawing/2014/main" xmlns="" id="{00000000-0008-0000-0300-00000821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190500</xdr:colOff>
      <xdr:row>0</xdr:row>
      <xdr:rowOff>0</xdr:rowOff>
    </xdr:from>
    <xdr:to>
      <xdr:col>18</xdr:col>
      <xdr:colOff>428625</xdr:colOff>
      <xdr:row>24</xdr:row>
      <xdr:rowOff>19050</xdr:rowOff>
    </xdr:to>
    <xdr:graphicFrame macro="">
      <xdr:nvGraphicFramePr>
        <xdr:cNvPr id="14509" name="Grafico 3">
          <a:extLst>
            <a:ext uri="{FF2B5EF4-FFF2-40B4-BE49-F238E27FC236}">
              <a16:creationId xmlns:a16="http://schemas.microsoft.com/office/drawing/2014/main" xmlns="" id="{00000000-0008-0000-0400-0000AD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142876</xdr:colOff>
      <xdr:row>24</xdr:row>
      <xdr:rowOff>38100</xdr:rowOff>
    </xdr:from>
    <xdr:to>
      <xdr:col>15</xdr:col>
      <xdr:colOff>581026</xdr:colOff>
      <xdr:row>37</xdr:row>
      <xdr:rowOff>95250</xdr:rowOff>
    </xdr:to>
    <xdr:graphicFrame macro="">
      <xdr:nvGraphicFramePr>
        <xdr:cNvPr id="14510" name="Grafico 2">
          <a:extLst>
            <a:ext uri="{FF2B5EF4-FFF2-40B4-BE49-F238E27FC236}">
              <a16:creationId xmlns:a16="http://schemas.microsoft.com/office/drawing/2014/main" xmlns="" id="{00000000-0008-0000-0400-0000AE38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/>
  <dimension ref="A1:W45"/>
  <sheetViews>
    <sheetView showGridLines="0" showRowColHeaders="0" zoomScaleNormal="100" workbookViewId="0">
      <selection activeCell="P14" sqref="P14"/>
    </sheetView>
  </sheetViews>
  <sheetFormatPr defaultColWidth="8.85546875" defaultRowHeight="15" x14ac:dyDescent="0.25"/>
  <cols>
    <col min="1" max="1" width="4.140625" style="2" customWidth="1"/>
    <col min="2" max="3" width="6.42578125" style="2" bestFit="1" customWidth="1"/>
    <col min="16" max="16" width="9.140625" style="24"/>
    <col min="18" max="19" width="9.140625" style="27"/>
    <col min="20" max="21" width="8.85546875" style="32"/>
  </cols>
  <sheetData>
    <row r="1" spans="1:22" ht="21.2" customHeight="1" thickBot="1" x14ac:dyDescent="0.25"/>
    <row r="2" spans="1:22" ht="15" customHeight="1" x14ac:dyDescent="0.25">
      <c r="B2" s="46" t="s">
        <v>135</v>
      </c>
      <c r="C2" s="47"/>
      <c r="D2" s="47"/>
      <c r="E2" s="47"/>
      <c r="F2" s="47"/>
      <c r="G2" s="48"/>
      <c r="I2" s="46" t="s">
        <v>88</v>
      </c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8"/>
    </row>
    <row r="3" spans="1:22" ht="15" customHeight="1" thickBot="1" x14ac:dyDescent="0.3">
      <c r="B3" s="62"/>
      <c r="C3" s="50"/>
      <c r="D3" s="50"/>
      <c r="E3" s="50"/>
      <c r="F3" s="50"/>
      <c r="G3" s="51"/>
      <c r="I3" s="49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1"/>
    </row>
    <row r="4" spans="1:22" x14ac:dyDescent="0.2">
      <c r="A4" s="3"/>
      <c r="B4" s="63" t="s">
        <v>46</v>
      </c>
      <c r="C4" s="55"/>
      <c r="D4" s="63" t="s">
        <v>47</v>
      </c>
      <c r="E4" s="55"/>
      <c r="F4" s="63" t="s">
        <v>48</v>
      </c>
      <c r="G4" s="55"/>
      <c r="I4" s="4" t="s">
        <v>49</v>
      </c>
      <c r="J4" s="54" t="s">
        <v>0</v>
      </c>
      <c r="K4" s="56"/>
      <c r="L4" s="56"/>
      <c r="M4" s="55"/>
      <c r="N4" s="54" t="s">
        <v>45</v>
      </c>
      <c r="O4" s="55"/>
      <c r="P4" s="23"/>
      <c r="Q4" s="56" t="s">
        <v>48</v>
      </c>
      <c r="R4" s="56"/>
      <c r="S4" s="56"/>
      <c r="T4" s="56"/>
      <c r="U4" s="56"/>
      <c r="V4" s="55"/>
    </row>
    <row r="5" spans="1:22" x14ac:dyDescent="0.2">
      <c r="A5" s="3"/>
      <c r="B5" s="64">
        <v>2580</v>
      </c>
      <c r="C5" s="64"/>
      <c r="D5" s="64">
        <f>F5-B5</f>
        <v>20831</v>
      </c>
      <c r="E5" s="64"/>
      <c r="F5" s="64">
        <v>23411</v>
      </c>
      <c r="G5" s="64"/>
      <c r="I5" s="15"/>
      <c r="J5" s="52" t="s">
        <v>3</v>
      </c>
      <c r="K5" s="58"/>
      <c r="L5" s="58" t="s">
        <v>4</v>
      </c>
      <c r="M5" s="53"/>
      <c r="N5" s="52"/>
      <c r="O5" s="53"/>
      <c r="P5" s="22"/>
      <c r="Q5" s="58"/>
      <c r="R5" s="58"/>
      <c r="S5" s="58"/>
      <c r="T5" s="58"/>
      <c r="U5" s="58"/>
      <c r="V5" s="53"/>
    </row>
    <row r="6" spans="1:22" s="13" customFormat="1" x14ac:dyDescent="0.2">
      <c r="A6" s="3"/>
      <c r="B6" s="3"/>
      <c r="C6" s="3"/>
      <c r="I6" s="30" t="s">
        <v>90</v>
      </c>
      <c r="J6" s="57">
        <v>809</v>
      </c>
      <c r="K6" s="57"/>
      <c r="L6" s="57">
        <v>608</v>
      </c>
      <c r="M6" s="57"/>
      <c r="N6" s="57">
        <v>424</v>
      </c>
      <c r="O6" s="57"/>
      <c r="P6" s="59">
        <f>N6+L6+J6</f>
        <v>1841</v>
      </c>
      <c r="Q6" s="60"/>
      <c r="R6" s="60"/>
      <c r="S6" s="60"/>
      <c r="T6" s="60"/>
      <c r="U6" s="60"/>
      <c r="V6" s="61"/>
    </row>
    <row r="7" spans="1:22" ht="15.95" thickBot="1" x14ac:dyDescent="0.25">
      <c r="A7" s="3"/>
      <c r="B7" s="3"/>
      <c r="C7" s="3"/>
      <c r="I7" s="29" t="s">
        <v>89</v>
      </c>
      <c r="J7" s="44">
        <v>318</v>
      </c>
      <c r="K7" s="44"/>
      <c r="L7" s="44">
        <v>250</v>
      </c>
      <c r="M7" s="44"/>
      <c r="N7" s="44">
        <v>146</v>
      </c>
      <c r="O7" s="44"/>
      <c r="P7" s="41">
        <v>714</v>
      </c>
      <c r="Q7" s="42"/>
      <c r="R7" s="42"/>
      <c r="S7" s="42"/>
      <c r="T7" s="42"/>
      <c r="U7" s="42"/>
      <c r="V7" s="43"/>
    </row>
    <row r="8" spans="1:22" s="20" customFormat="1" ht="15.95" thickBot="1" x14ac:dyDescent="0.25">
      <c r="A8" s="3"/>
      <c r="B8" s="3"/>
      <c r="C8" s="3"/>
      <c r="I8" s="29">
        <v>2014</v>
      </c>
      <c r="J8" s="44">
        <v>1159</v>
      </c>
      <c r="K8" s="44"/>
      <c r="L8" s="44">
        <v>853</v>
      </c>
      <c r="M8" s="44"/>
      <c r="N8" s="44">
        <v>586</v>
      </c>
      <c r="O8" s="44"/>
      <c r="P8" s="41">
        <v>2598</v>
      </c>
      <c r="Q8" s="42"/>
      <c r="R8" s="42"/>
      <c r="S8" s="42"/>
      <c r="T8" s="42"/>
      <c r="U8" s="42"/>
      <c r="V8" s="43"/>
    </row>
    <row r="9" spans="1:22" s="24" customFormat="1" ht="15.95" thickBot="1" x14ac:dyDescent="0.25">
      <c r="A9" s="3"/>
      <c r="B9" s="3"/>
      <c r="C9" s="3"/>
      <c r="I9" s="29">
        <v>2015</v>
      </c>
      <c r="J9" s="44">
        <v>1129</v>
      </c>
      <c r="K9" s="44"/>
      <c r="L9" s="44">
        <v>792</v>
      </c>
      <c r="M9" s="44"/>
      <c r="N9" s="44">
        <v>543</v>
      </c>
      <c r="O9" s="44"/>
      <c r="P9" s="41">
        <v>2464</v>
      </c>
      <c r="Q9" s="42"/>
      <c r="R9" s="42"/>
      <c r="S9" s="42"/>
      <c r="T9" s="42"/>
      <c r="U9" s="42"/>
      <c r="V9" s="43"/>
    </row>
    <row r="10" spans="1:22" s="27" customFormat="1" ht="15.95" thickBot="1" x14ac:dyDescent="0.25">
      <c r="A10" s="3"/>
      <c r="B10" s="3"/>
      <c r="C10" s="3"/>
      <c r="I10" s="29">
        <v>2016</v>
      </c>
      <c r="J10" s="44">
        <v>1131</v>
      </c>
      <c r="K10" s="44"/>
      <c r="L10" s="44">
        <v>813</v>
      </c>
      <c r="M10" s="44"/>
      <c r="N10" s="44">
        <v>549</v>
      </c>
      <c r="O10" s="44"/>
      <c r="P10" s="41">
        <f>J10+L10+N10</f>
        <v>2493</v>
      </c>
      <c r="Q10" s="42"/>
      <c r="R10" s="42"/>
      <c r="S10" s="42"/>
      <c r="T10" s="42"/>
      <c r="U10" s="42"/>
      <c r="V10" s="43"/>
    </row>
    <row r="11" spans="1:22" s="32" customFormat="1" ht="15.95" thickBot="1" x14ac:dyDescent="0.25">
      <c r="A11" s="3"/>
      <c r="B11" s="3"/>
      <c r="C11" s="3"/>
      <c r="I11" s="29">
        <v>2017</v>
      </c>
      <c r="J11" s="41">
        <v>1144</v>
      </c>
      <c r="K11" s="45"/>
      <c r="L11" s="41">
        <v>847</v>
      </c>
      <c r="M11" s="45"/>
      <c r="N11" s="41">
        <v>559</v>
      </c>
      <c r="O11" s="45"/>
      <c r="P11" s="41">
        <f>N11+L11+J11</f>
        <v>2550</v>
      </c>
      <c r="Q11" s="42"/>
      <c r="R11" s="42"/>
      <c r="S11" s="42"/>
      <c r="T11" s="42"/>
      <c r="U11" s="42"/>
      <c r="V11" s="43"/>
    </row>
    <row r="12" spans="1:22" ht="15.95" thickBot="1" x14ac:dyDescent="0.25">
      <c r="A12" s="3"/>
      <c r="B12" s="3"/>
      <c r="C12" s="3"/>
      <c r="I12" s="29">
        <v>2018</v>
      </c>
      <c r="J12" s="44">
        <v>1146</v>
      </c>
      <c r="K12" s="44"/>
      <c r="L12" s="44">
        <v>875</v>
      </c>
      <c r="M12" s="44"/>
      <c r="N12" s="44">
        <v>559</v>
      </c>
      <c r="O12" s="44"/>
      <c r="P12" s="41">
        <f>N12+L12+J12</f>
        <v>2580</v>
      </c>
      <c r="Q12" s="42"/>
      <c r="R12" s="42"/>
      <c r="S12" s="42"/>
      <c r="T12" s="42"/>
      <c r="U12" s="42"/>
      <c r="V12" s="43"/>
    </row>
    <row r="13" spans="1:22" x14ac:dyDescent="0.2">
      <c r="A13" s="3"/>
      <c r="B13" s="3"/>
      <c r="C13" s="3"/>
    </row>
    <row r="14" spans="1:22" x14ac:dyDescent="0.2">
      <c r="A14" s="3"/>
      <c r="B14" s="3"/>
      <c r="C14" s="3"/>
    </row>
    <row r="15" spans="1:22" x14ac:dyDescent="0.2">
      <c r="A15" s="3"/>
      <c r="B15" s="3"/>
      <c r="C15" s="3"/>
    </row>
    <row r="16" spans="1:22" x14ac:dyDescent="0.2">
      <c r="A16" s="3"/>
      <c r="B16" s="3"/>
      <c r="C16" s="3"/>
    </row>
    <row r="42" spans="9:23" x14ac:dyDescent="0.25">
      <c r="I42" s="21"/>
      <c r="J42" s="21" t="s">
        <v>90</v>
      </c>
      <c r="K42" s="21"/>
      <c r="L42" s="21" t="s">
        <v>89</v>
      </c>
      <c r="M42" s="21"/>
      <c r="N42" s="21" t="s">
        <v>112</v>
      </c>
      <c r="O42" s="21"/>
      <c r="P42" s="21" t="s">
        <v>113</v>
      </c>
      <c r="Q42" s="21"/>
      <c r="R42" s="65" t="s">
        <v>115</v>
      </c>
      <c r="S42" s="66"/>
      <c r="T42" s="34" t="s">
        <v>129</v>
      </c>
      <c r="U42" s="34"/>
      <c r="V42" s="65" t="s">
        <v>128</v>
      </c>
      <c r="W42" s="66"/>
    </row>
    <row r="43" spans="9:23" x14ac:dyDescent="0.25">
      <c r="I43" s="21" t="s">
        <v>110</v>
      </c>
      <c r="J43" s="21">
        <v>424</v>
      </c>
      <c r="K43" s="21"/>
      <c r="L43" s="21">
        <v>146</v>
      </c>
      <c r="M43" s="21"/>
      <c r="N43" s="21">
        <v>586</v>
      </c>
      <c r="O43" s="21"/>
      <c r="P43" s="21">
        <v>543</v>
      </c>
      <c r="Q43" s="21"/>
      <c r="R43" s="21">
        <v>549</v>
      </c>
      <c r="S43" s="21"/>
      <c r="T43" s="21">
        <v>559</v>
      </c>
      <c r="U43" s="21"/>
      <c r="V43" s="21">
        <v>559</v>
      </c>
      <c r="W43" s="21"/>
    </row>
    <row r="44" spans="9:23" x14ac:dyDescent="0.25">
      <c r="I44" s="21" t="s">
        <v>111</v>
      </c>
      <c r="J44" s="21">
        <v>608</v>
      </c>
      <c r="K44" s="21"/>
      <c r="L44" s="21">
        <v>250</v>
      </c>
      <c r="M44" s="21"/>
      <c r="N44" s="21">
        <v>854</v>
      </c>
      <c r="O44" s="21"/>
      <c r="P44" s="21">
        <v>792</v>
      </c>
      <c r="Q44" s="21"/>
      <c r="R44" s="21">
        <v>813</v>
      </c>
      <c r="S44" s="21"/>
      <c r="T44" s="21">
        <v>847</v>
      </c>
      <c r="U44" s="21"/>
      <c r="V44" s="21">
        <v>875</v>
      </c>
      <c r="W44" s="21"/>
    </row>
    <row r="45" spans="9:23" x14ac:dyDescent="0.25">
      <c r="I45" s="21" t="s">
        <v>3</v>
      </c>
      <c r="J45" s="21">
        <v>809</v>
      </c>
      <c r="K45" s="21"/>
      <c r="L45" s="21">
        <v>318</v>
      </c>
      <c r="M45" s="21"/>
      <c r="N45" s="21">
        <v>1159</v>
      </c>
      <c r="O45" s="21"/>
      <c r="P45" s="21">
        <v>1129</v>
      </c>
      <c r="Q45" s="21"/>
      <c r="R45" s="21">
        <v>1131</v>
      </c>
      <c r="S45" s="21"/>
      <c r="T45" s="21">
        <v>1144</v>
      </c>
      <c r="U45" s="21"/>
      <c r="V45" s="21">
        <v>1146</v>
      </c>
      <c r="W45" s="21"/>
    </row>
  </sheetData>
  <mergeCells count="45">
    <mergeCell ref="R42:S42"/>
    <mergeCell ref="N8:O8"/>
    <mergeCell ref="J10:K10"/>
    <mergeCell ref="L10:M10"/>
    <mergeCell ref="N10:O10"/>
    <mergeCell ref="P10:V10"/>
    <mergeCell ref="V42:W42"/>
    <mergeCell ref="B2:G3"/>
    <mergeCell ref="F4:G4"/>
    <mergeCell ref="F5:G5"/>
    <mergeCell ref="D4:E4"/>
    <mergeCell ref="D5:E5"/>
    <mergeCell ref="B4:C4"/>
    <mergeCell ref="B5:C5"/>
    <mergeCell ref="I2:V3"/>
    <mergeCell ref="N5:O5"/>
    <mergeCell ref="N4:O4"/>
    <mergeCell ref="Q4:V4"/>
    <mergeCell ref="L6:M6"/>
    <mergeCell ref="N6:O6"/>
    <mergeCell ref="J4:M4"/>
    <mergeCell ref="Q5:V5"/>
    <mergeCell ref="J6:K6"/>
    <mergeCell ref="L5:M5"/>
    <mergeCell ref="J5:K5"/>
    <mergeCell ref="P6:V6"/>
    <mergeCell ref="J7:K7"/>
    <mergeCell ref="L12:M12"/>
    <mergeCell ref="J12:K12"/>
    <mergeCell ref="N12:O12"/>
    <mergeCell ref="J8:K8"/>
    <mergeCell ref="L8:M8"/>
    <mergeCell ref="J9:K9"/>
    <mergeCell ref="L9:M9"/>
    <mergeCell ref="N9:O9"/>
    <mergeCell ref="J11:K11"/>
    <mergeCell ref="P7:V7"/>
    <mergeCell ref="P8:V8"/>
    <mergeCell ref="L7:M7"/>
    <mergeCell ref="P9:V9"/>
    <mergeCell ref="P12:V12"/>
    <mergeCell ref="N7:O7"/>
    <mergeCell ref="P11:V11"/>
    <mergeCell ref="L11:M11"/>
    <mergeCell ref="N11:O11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C1:G9"/>
  <sheetViews>
    <sheetView showGridLines="0" showRowColHeaders="0" zoomScaleNormal="100" workbookViewId="0">
      <selection activeCell="H4" sqref="H4"/>
    </sheetView>
  </sheetViews>
  <sheetFormatPr defaultColWidth="8.85546875" defaultRowHeight="15" x14ac:dyDescent="0.25"/>
  <cols>
    <col min="3" max="3" width="5.7109375" bestFit="1" customWidth="1"/>
  </cols>
  <sheetData>
    <row r="1" spans="3:7" ht="15.95" thickBot="1" x14ac:dyDescent="0.25"/>
    <row r="2" spans="3:7" ht="15" customHeight="1" x14ac:dyDescent="0.25">
      <c r="C2" s="46" t="s">
        <v>136</v>
      </c>
      <c r="D2" s="47"/>
      <c r="E2" s="47"/>
      <c r="F2" s="48"/>
    </row>
    <row r="3" spans="3:7" ht="15.75" thickBot="1" x14ac:dyDescent="0.3">
      <c r="C3" s="62"/>
      <c r="D3" s="50"/>
      <c r="E3" s="50"/>
      <c r="F3" s="51"/>
    </row>
    <row r="4" spans="3:7" x14ac:dyDescent="0.25">
      <c r="C4" s="54" t="s">
        <v>50</v>
      </c>
      <c r="D4" s="56"/>
      <c r="E4" s="56" t="s">
        <v>48</v>
      </c>
      <c r="F4" s="55"/>
    </row>
    <row r="5" spans="3:7" x14ac:dyDescent="0.2">
      <c r="C5" s="67" t="s">
        <v>72</v>
      </c>
      <c r="D5" s="68"/>
      <c r="E5" s="71">
        <v>559</v>
      </c>
      <c r="F5" s="72"/>
      <c r="G5" s="8"/>
    </row>
    <row r="6" spans="3:7" x14ac:dyDescent="0.2">
      <c r="C6" s="67" t="s">
        <v>66</v>
      </c>
      <c r="D6" s="68"/>
      <c r="E6" s="71">
        <v>1478</v>
      </c>
      <c r="F6" s="72"/>
    </row>
    <row r="7" spans="3:7" x14ac:dyDescent="0.2">
      <c r="C7" s="67" t="s">
        <v>67</v>
      </c>
      <c r="D7" s="68"/>
      <c r="E7" s="71">
        <v>420</v>
      </c>
      <c r="F7" s="72"/>
    </row>
    <row r="8" spans="3:7" x14ac:dyDescent="0.2">
      <c r="C8" s="67" t="s">
        <v>68</v>
      </c>
      <c r="D8" s="68"/>
      <c r="E8" s="71">
        <v>123</v>
      </c>
      <c r="F8" s="72"/>
    </row>
    <row r="9" spans="3:7" ht="22.7" customHeight="1" thickBot="1" x14ac:dyDescent="0.25">
      <c r="C9" s="69" t="s">
        <v>1</v>
      </c>
      <c r="D9" s="70"/>
      <c r="E9" s="73">
        <f>+E5+E6+E7+E8</f>
        <v>2580</v>
      </c>
      <c r="F9" s="74"/>
    </row>
  </sheetData>
  <mergeCells count="13">
    <mergeCell ref="C9:D9"/>
    <mergeCell ref="E5:F5"/>
    <mergeCell ref="E6:F6"/>
    <mergeCell ref="E7:F7"/>
    <mergeCell ref="E8:F8"/>
    <mergeCell ref="E9:F9"/>
    <mergeCell ref="C6:D6"/>
    <mergeCell ref="C8:D8"/>
    <mergeCell ref="C2:F3"/>
    <mergeCell ref="E4:F4"/>
    <mergeCell ref="C4:D4"/>
    <mergeCell ref="C5:D5"/>
    <mergeCell ref="C7:D7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:L95"/>
  <sheetViews>
    <sheetView showGridLines="0" showRowColHeaders="0" topLeftCell="A67" zoomScaleNormal="100" workbookViewId="0">
      <selection activeCell="F19" sqref="F19"/>
    </sheetView>
  </sheetViews>
  <sheetFormatPr defaultColWidth="9.140625" defaultRowHeight="15" customHeight="1" x14ac:dyDescent="0.2"/>
  <cols>
    <col min="1" max="1" width="22.42578125" style="1" bestFit="1" customWidth="1"/>
    <col min="2" max="2" width="5.42578125" style="1" bestFit="1" customWidth="1"/>
    <col min="3" max="3" width="6.7109375" style="1" customWidth="1"/>
    <col min="4" max="4" width="7" style="1" bestFit="1" customWidth="1"/>
    <col min="5" max="12" width="7" style="1" customWidth="1"/>
    <col min="13" max="16384" width="9.140625" style="1"/>
  </cols>
  <sheetData>
    <row r="1" spans="1:12" ht="15" customHeight="1" x14ac:dyDescent="0.2">
      <c r="A1" s="75" t="s">
        <v>103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</row>
    <row r="2" spans="1:12" ht="15" customHeight="1" x14ac:dyDescent="0.2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</row>
    <row r="3" spans="1:12" ht="15" customHeight="1" x14ac:dyDescent="0.2">
      <c r="A3" s="40" t="s">
        <v>2</v>
      </c>
      <c r="B3" s="76" t="s">
        <v>0</v>
      </c>
      <c r="C3" s="76"/>
      <c r="D3" s="40" t="s">
        <v>45</v>
      </c>
      <c r="E3" s="40" t="s">
        <v>91</v>
      </c>
      <c r="F3" s="40" t="s">
        <v>48</v>
      </c>
      <c r="G3" s="40" t="s">
        <v>91</v>
      </c>
      <c r="H3" s="40" t="s">
        <v>91</v>
      </c>
      <c r="I3" s="40" t="s">
        <v>91</v>
      </c>
      <c r="J3" s="40" t="s">
        <v>91</v>
      </c>
      <c r="K3" s="77" t="s">
        <v>105</v>
      </c>
      <c r="L3" s="77" t="s">
        <v>104</v>
      </c>
    </row>
    <row r="4" spans="1:12" ht="15" customHeight="1" x14ac:dyDescent="0.2">
      <c r="A4" s="40"/>
      <c r="B4" s="40" t="s">
        <v>3</v>
      </c>
      <c r="C4" s="40" t="s">
        <v>4</v>
      </c>
      <c r="D4" s="40"/>
      <c r="E4" s="40">
        <v>2018</v>
      </c>
      <c r="F4" s="40">
        <v>2017</v>
      </c>
      <c r="G4" s="40">
        <v>2016</v>
      </c>
      <c r="H4" s="40">
        <v>2015</v>
      </c>
      <c r="I4" s="40">
        <v>2014</v>
      </c>
      <c r="J4" s="40">
        <v>2013</v>
      </c>
      <c r="K4" s="77"/>
      <c r="L4" s="77"/>
    </row>
    <row r="5" spans="1:12" ht="15" customHeight="1" x14ac:dyDescent="0.15">
      <c r="A5" s="38" t="s">
        <v>5</v>
      </c>
      <c r="B5" s="33">
        <v>303</v>
      </c>
      <c r="C5" s="33">
        <v>134</v>
      </c>
      <c r="D5" s="33">
        <v>89</v>
      </c>
      <c r="E5" s="33">
        <f t="shared" ref="E5:E36" si="0">SUM(B5)+(C5)+(D5)</f>
        <v>526</v>
      </c>
      <c r="F5" s="36">
        <v>549</v>
      </c>
      <c r="G5" s="36">
        <v>522</v>
      </c>
      <c r="H5" s="36">
        <v>518</v>
      </c>
      <c r="I5" s="36">
        <v>519</v>
      </c>
      <c r="J5" s="36">
        <v>498</v>
      </c>
      <c r="K5" s="36">
        <v>366</v>
      </c>
      <c r="L5" s="36">
        <v>132</v>
      </c>
    </row>
    <row r="6" spans="1:12" ht="15" customHeight="1" x14ac:dyDescent="0.15">
      <c r="A6" s="38" t="s">
        <v>6</v>
      </c>
      <c r="B6" s="33">
        <v>154</v>
      </c>
      <c r="C6" s="33">
        <v>159</v>
      </c>
      <c r="D6" s="33">
        <v>134</v>
      </c>
      <c r="E6" s="33">
        <f t="shared" si="0"/>
        <v>447</v>
      </c>
      <c r="F6" s="36">
        <v>487</v>
      </c>
      <c r="G6" s="36">
        <v>516</v>
      </c>
      <c r="H6" s="36">
        <v>510</v>
      </c>
      <c r="I6" s="36">
        <v>564</v>
      </c>
      <c r="J6" s="36">
        <v>546</v>
      </c>
      <c r="K6" s="36">
        <v>435</v>
      </c>
      <c r="L6" s="36">
        <v>111</v>
      </c>
    </row>
    <row r="7" spans="1:12" ht="15" customHeight="1" x14ac:dyDescent="0.15">
      <c r="A7" s="38" t="s">
        <v>10</v>
      </c>
      <c r="B7" s="33">
        <v>97</v>
      </c>
      <c r="C7" s="33">
        <v>134</v>
      </c>
      <c r="D7" s="33">
        <v>110</v>
      </c>
      <c r="E7" s="33">
        <f t="shared" si="0"/>
        <v>341</v>
      </c>
      <c r="F7" s="36">
        <v>338</v>
      </c>
      <c r="G7" s="36">
        <v>330</v>
      </c>
      <c r="H7" s="36">
        <v>341</v>
      </c>
      <c r="I7" s="36">
        <v>354</v>
      </c>
      <c r="J7" s="36">
        <v>356</v>
      </c>
      <c r="K7" s="36">
        <v>315</v>
      </c>
      <c r="L7" s="36">
        <v>41</v>
      </c>
    </row>
    <row r="8" spans="1:12" ht="15" customHeight="1" x14ac:dyDescent="0.15">
      <c r="A8" s="38" t="s">
        <v>22</v>
      </c>
      <c r="B8" s="33">
        <v>71</v>
      </c>
      <c r="C8" s="33">
        <v>59</v>
      </c>
      <c r="D8" s="33">
        <v>38</v>
      </c>
      <c r="E8" s="33">
        <f t="shared" si="0"/>
        <v>168</v>
      </c>
      <c r="F8" s="36">
        <v>156</v>
      </c>
      <c r="G8" s="36">
        <v>151</v>
      </c>
      <c r="H8" s="36">
        <v>150</v>
      </c>
      <c r="I8" s="36">
        <v>125</v>
      </c>
      <c r="J8" s="36">
        <v>106</v>
      </c>
      <c r="K8" s="36">
        <v>33</v>
      </c>
      <c r="L8" s="36">
        <v>73</v>
      </c>
    </row>
    <row r="9" spans="1:12" ht="15" customHeight="1" x14ac:dyDescent="0.15">
      <c r="A9" s="38" t="s">
        <v>75</v>
      </c>
      <c r="B9" s="33">
        <v>27</v>
      </c>
      <c r="C9" s="33">
        <v>26</v>
      </c>
      <c r="D9" s="33">
        <v>20</v>
      </c>
      <c r="E9" s="33">
        <f t="shared" si="0"/>
        <v>73</v>
      </c>
      <c r="F9" s="36">
        <v>66</v>
      </c>
      <c r="G9" s="37">
        <v>69</v>
      </c>
      <c r="H9" s="36">
        <v>67</v>
      </c>
      <c r="I9" s="36">
        <v>67</v>
      </c>
      <c r="J9" s="36">
        <v>72</v>
      </c>
      <c r="K9" s="36">
        <v>71</v>
      </c>
      <c r="L9" s="36">
        <v>1</v>
      </c>
    </row>
    <row r="10" spans="1:12" ht="15" customHeight="1" x14ac:dyDescent="0.15">
      <c r="A10" s="38" t="s">
        <v>73</v>
      </c>
      <c r="B10" s="33">
        <v>43</v>
      </c>
      <c r="C10" s="33">
        <v>10</v>
      </c>
      <c r="D10" s="33">
        <v>11</v>
      </c>
      <c r="E10" s="33">
        <f t="shared" si="0"/>
        <v>64</v>
      </c>
      <c r="F10" s="36">
        <v>46</v>
      </c>
      <c r="G10" s="36">
        <v>46</v>
      </c>
      <c r="H10" s="36">
        <v>45</v>
      </c>
      <c r="I10" s="36">
        <v>48</v>
      </c>
      <c r="J10" s="36">
        <v>47</v>
      </c>
      <c r="K10" s="36">
        <v>14</v>
      </c>
      <c r="L10" s="36">
        <v>33</v>
      </c>
    </row>
    <row r="11" spans="1:12" ht="15" customHeight="1" x14ac:dyDescent="0.15">
      <c r="A11" s="38" t="s">
        <v>18</v>
      </c>
      <c r="B11" s="33">
        <v>17</v>
      </c>
      <c r="C11" s="33">
        <v>21</v>
      </c>
      <c r="D11" s="33">
        <v>24</v>
      </c>
      <c r="E11" s="33">
        <f t="shared" si="0"/>
        <v>62</v>
      </c>
      <c r="F11" s="36">
        <v>58</v>
      </c>
      <c r="G11" s="36">
        <v>47</v>
      </c>
      <c r="H11" s="36">
        <v>43</v>
      </c>
      <c r="I11" s="36">
        <v>69</v>
      </c>
      <c r="J11" s="36">
        <v>73</v>
      </c>
      <c r="K11" s="36">
        <v>56</v>
      </c>
      <c r="L11" s="36">
        <v>17</v>
      </c>
    </row>
    <row r="12" spans="1:12" ht="15" customHeight="1" x14ac:dyDescent="0.15">
      <c r="A12" s="38" t="s">
        <v>13</v>
      </c>
      <c r="B12" s="33">
        <v>30</v>
      </c>
      <c r="C12" s="33">
        <v>13</v>
      </c>
      <c r="D12" s="33">
        <v>11</v>
      </c>
      <c r="E12" s="33">
        <f t="shared" si="0"/>
        <v>54</v>
      </c>
      <c r="F12" s="36">
        <v>51</v>
      </c>
      <c r="G12" s="36">
        <v>49</v>
      </c>
      <c r="H12" s="36">
        <v>53</v>
      </c>
      <c r="I12" s="36">
        <v>53</v>
      </c>
      <c r="J12" s="36">
        <v>53</v>
      </c>
      <c r="K12" s="36">
        <v>32</v>
      </c>
      <c r="L12" s="36">
        <v>21</v>
      </c>
    </row>
    <row r="13" spans="1:12" ht="15" customHeight="1" x14ac:dyDescent="0.15">
      <c r="A13" s="38" t="s">
        <v>7</v>
      </c>
      <c r="B13" s="33">
        <v>27</v>
      </c>
      <c r="C13" s="33">
        <v>13</v>
      </c>
      <c r="D13" s="33">
        <v>13</v>
      </c>
      <c r="E13" s="33">
        <f t="shared" si="0"/>
        <v>53</v>
      </c>
      <c r="F13" s="36">
        <v>55</v>
      </c>
      <c r="G13" s="36">
        <v>54</v>
      </c>
      <c r="H13" s="36">
        <v>62</v>
      </c>
      <c r="I13" s="36">
        <v>56</v>
      </c>
      <c r="J13" s="36">
        <v>52</v>
      </c>
      <c r="K13" s="36">
        <v>37</v>
      </c>
      <c r="L13" s="36">
        <v>15</v>
      </c>
    </row>
    <row r="14" spans="1:12" ht="15" customHeight="1" x14ac:dyDescent="0.15">
      <c r="A14" s="38" t="s">
        <v>20</v>
      </c>
      <c r="B14" s="33">
        <v>41</v>
      </c>
      <c r="C14" s="33">
        <v>7</v>
      </c>
      <c r="D14" s="33">
        <v>4</v>
      </c>
      <c r="E14" s="33">
        <f t="shared" si="0"/>
        <v>52</v>
      </c>
      <c r="F14" s="36">
        <v>52</v>
      </c>
      <c r="G14" s="36">
        <v>56</v>
      </c>
      <c r="H14" s="36">
        <v>57</v>
      </c>
      <c r="I14" s="36">
        <v>62</v>
      </c>
      <c r="J14" s="36">
        <v>56</v>
      </c>
      <c r="K14" s="36">
        <v>46</v>
      </c>
      <c r="L14" s="36">
        <v>10</v>
      </c>
    </row>
    <row r="15" spans="1:12" ht="15" customHeight="1" x14ac:dyDescent="0.15">
      <c r="A15" s="38" t="s">
        <v>32</v>
      </c>
      <c r="B15" s="33">
        <v>9</v>
      </c>
      <c r="C15" s="33">
        <v>20</v>
      </c>
      <c r="D15" s="33">
        <v>17</v>
      </c>
      <c r="E15" s="33">
        <f t="shared" si="0"/>
        <v>46</v>
      </c>
      <c r="F15" s="36">
        <v>41</v>
      </c>
      <c r="G15" s="36">
        <v>37</v>
      </c>
      <c r="H15" s="36">
        <v>50</v>
      </c>
      <c r="I15" s="36">
        <v>85</v>
      </c>
      <c r="J15" s="36">
        <v>78</v>
      </c>
      <c r="K15" s="36">
        <v>55</v>
      </c>
      <c r="L15" s="36">
        <v>23</v>
      </c>
    </row>
    <row r="16" spans="1:12" ht="15" customHeight="1" x14ac:dyDescent="0.15">
      <c r="A16" s="38" t="s">
        <v>102</v>
      </c>
      <c r="B16" s="33">
        <v>4</v>
      </c>
      <c r="C16" s="33">
        <v>38</v>
      </c>
      <c r="D16" s="33">
        <v>3</v>
      </c>
      <c r="E16" s="33">
        <f t="shared" si="0"/>
        <v>45</v>
      </c>
      <c r="F16" s="36">
        <v>30</v>
      </c>
      <c r="G16" s="36">
        <v>22</v>
      </c>
      <c r="H16" s="36">
        <v>11</v>
      </c>
      <c r="I16" s="36">
        <v>12</v>
      </c>
      <c r="J16" s="36">
        <v>12</v>
      </c>
      <c r="K16" s="36">
        <v>12</v>
      </c>
      <c r="L16" s="36"/>
    </row>
    <row r="17" spans="1:12" ht="15" customHeight="1" x14ac:dyDescent="0.15">
      <c r="A17" s="38" t="s">
        <v>9</v>
      </c>
      <c r="B17" s="33">
        <v>9</v>
      </c>
      <c r="C17" s="33">
        <v>18</v>
      </c>
      <c r="D17" s="33">
        <v>7</v>
      </c>
      <c r="E17" s="33">
        <f t="shared" si="0"/>
        <v>34</v>
      </c>
      <c r="F17" s="36">
        <v>34</v>
      </c>
      <c r="G17" s="36">
        <v>48</v>
      </c>
      <c r="H17" s="36">
        <v>29</v>
      </c>
      <c r="I17" s="36">
        <v>25</v>
      </c>
      <c r="J17" s="36">
        <v>23</v>
      </c>
      <c r="K17" s="36">
        <v>23</v>
      </c>
      <c r="L17" s="36"/>
    </row>
    <row r="18" spans="1:12" ht="15" customHeight="1" x14ac:dyDescent="0.15">
      <c r="A18" s="38" t="s">
        <v>92</v>
      </c>
      <c r="B18" s="33">
        <v>10</v>
      </c>
      <c r="C18" s="33">
        <v>11</v>
      </c>
      <c r="D18" s="33">
        <v>9</v>
      </c>
      <c r="E18" s="33">
        <f t="shared" si="0"/>
        <v>30</v>
      </c>
      <c r="F18" s="36">
        <v>32</v>
      </c>
      <c r="G18" s="36">
        <v>34</v>
      </c>
      <c r="H18" s="36">
        <v>23</v>
      </c>
      <c r="I18" s="36">
        <v>27</v>
      </c>
      <c r="J18" s="36">
        <v>18</v>
      </c>
      <c r="K18" s="36">
        <v>18</v>
      </c>
      <c r="L18" s="36"/>
    </row>
    <row r="19" spans="1:12" ht="15" customHeight="1" x14ac:dyDescent="0.15">
      <c r="A19" s="38" t="s">
        <v>30</v>
      </c>
      <c r="B19" s="33">
        <v>7</v>
      </c>
      <c r="C19" s="33">
        <v>16</v>
      </c>
      <c r="D19" s="33">
        <v>7</v>
      </c>
      <c r="E19" s="33">
        <f t="shared" si="0"/>
        <v>30</v>
      </c>
      <c r="F19" s="36">
        <v>17</v>
      </c>
      <c r="G19" s="36">
        <v>14</v>
      </c>
      <c r="H19" s="36">
        <v>11</v>
      </c>
      <c r="I19" s="36">
        <v>21</v>
      </c>
      <c r="J19" s="36">
        <v>22</v>
      </c>
      <c r="K19" s="36">
        <v>22</v>
      </c>
      <c r="L19" s="36"/>
    </row>
    <row r="20" spans="1:12" ht="15" customHeight="1" x14ac:dyDescent="0.15">
      <c r="A20" s="38" t="s">
        <v>16</v>
      </c>
      <c r="B20" s="33">
        <v>12</v>
      </c>
      <c r="C20" s="33">
        <v>9</v>
      </c>
      <c r="D20" s="33">
        <v>8</v>
      </c>
      <c r="E20" s="33">
        <f t="shared" si="0"/>
        <v>29</v>
      </c>
      <c r="F20" s="36">
        <v>29</v>
      </c>
      <c r="G20" s="36">
        <v>27</v>
      </c>
      <c r="H20" s="36">
        <v>27</v>
      </c>
      <c r="I20" s="36">
        <v>23</v>
      </c>
      <c r="J20" s="36">
        <v>28</v>
      </c>
      <c r="K20" s="36">
        <v>18</v>
      </c>
      <c r="L20" s="36">
        <v>10</v>
      </c>
    </row>
    <row r="21" spans="1:12" ht="15" customHeight="1" x14ac:dyDescent="0.2">
      <c r="A21" s="38" t="s">
        <v>8</v>
      </c>
      <c r="B21" s="33">
        <v>14</v>
      </c>
      <c r="C21" s="33">
        <v>11</v>
      </c>
      <c r="D21" s="33">
        <v>3</v>
      </c>
      <c r="E21" s="33">
        <f t="shared" si="0"/>
        <v>28</v>
      </c>
      <c r="F21" s="36">
        <v>27</v>
      </c>
      <c r="G21" s="36">
        <v>24</v>
      </c>
      <c r="H21" s="36">
        <v>20</v>
      </c>
      <c r="I21" s="36">
        <v>34</v>
      </c>
      <c r="J21" s="36">
        <v>35</v>
      </c>
      <c r="K21" s="36">
        <v>25</v>
      </c>
      <c r="L21" s="36">
        <v>10</v>
      </c>
    </row>
    <row r="22" spans="1:12" ht="15" customHeight="1" x14ac:dyDescent="0.2">
      <c r="A22" s="38" t="s">
        <v>24</v>
      </c>
      <c r="B22" s="33">
        <v>17</v>
      </c>
      <c r="C22" s="33">
        <v>9</v>
      </c>
      <c r="D22" s="33"/>
      <c r="E22" s="33">
        <f t="shared" si="0"/>
        <v>26</v>
      </c>
      <c r="F22" s="36">
        <v>26</v>
      </c>
      <c r="G22" s="36">
        <v>25</v>
      </c>
      <c r="H22" s="36">
        <v>21</v>
      </c>
      <c r="I22" s="36">
        <v>23</v>
      </c>
      <c r="J22" s="36">
        <v>23</v>
      </c>
      <c r="K22" s="36">
        <v>19</v>
      </c>
      <c r="L22" s="36">
        <v>4</v>
      </c>
    </row>
    <row r="23" spans="1:12" ht="15" customHeight="1" x14ac:dyDescent="0.2">
      <c r="A23" s="38" t="s">
        <v>35</v>
      </c>
      <c r="B23" s="33">
        <v>17</v>
      </c>
      <c r="C23" s="33">
        <v>7</v>
      </c>
      <c r="D23" s="33">
        <v>2</v>
      </c>
      <c r="E23" s="33">
        <f t="shared" si="0"/>
        <v>26</v>
      </c>
      <c r="F23" s="36">
        <v>26</v>
      </c>
      <c r="G23" s="36">
        <v>27</v>
      </c>
      <c r="H23" s="36">
        <v>29</v>
      </c>
      <c r="I23" s="36">
        <v>23</v>
      </c>
      <c r="J23" s="36">
        <v>24</v>
      </c>
      <c r="K23" s="36">
        <v>16</v>
      </c>
      <c r="L23" s="36">
        <v>8</v>
      </c>
    </row>
    <row r="24" spans="1:12" ht="15" customHeight="1" x14ac:dyDescent="0.2">
      <c r="A24" s="38" t="s">
        <v>19</v>
      </c>
      <c r="B24" s="33">
        <v>7</v>
      </c>
      <c r="C24" s="33">
        <v>15</v>
      </c>
      <c r="D24" s="33">
        <v>1</v>
      </c>
      <c r="E24" s="33">
        <f t="shared" si="0"/>
        <v>23</v>
      </c>
      <c r="F24" s="36">
        <v>22</v>
      </c>
      <c r="G24" s="36">
        <v>14</v>
      </c>
      <c r="H24" s="36">
        <v>15</v>
      </c>
      <c r="I24" s="36">
        <v>10</v>
      </c>
      <c r="J24" s="36">
        <v>12</v>
      </c>
      <c r="K24" s="36">
        <v>9</v>
      </c>
      <c r="L24" s="36">
        <v>3</v>
      </c>
    </row>
    <row r="25" spans="1:12" ht="15" customHeight="1" x14ac:dyDescent="0.2">
      <c r="A25" s="38" t="s">
        <v>82</v>
      </c>
      <c r="B25" s="33">
        <v>8</v>
      </c>
      <c r="C25" s="33">
        <v>12</v>
      </c>
      <c r="D25" s="33">
        <v>2</v>
      </c>
      <c r="E25" s="33">
        <f t="shared" si="0"/>
        <v>22</v>
      </c>
      <c r="F25" s="36">
        <v>21</v>
      </c>
      <c r="G25" s="36">
        <v>22</v>
      </c>
      <c r="H25" s="36">
        <v>21</v>
      </c>
      <c r="I25" s="36">
        <v>22</v>
      </c>
      <c r="J25" s="36">
        <v>25</v>
      </c>
      <c r="K25" s="36">
        <v>8</v>
      </c>
      <c r="L25" s="36">
        <v>17</v>
      </c>
    </row>
    <row r="26" spans="1:12" ht="15" customHeight="1" x14ac:dyDescent="0.2">
      <c r="A26" s="38" t="s">
        <v>70</v>
      </c>
      <c r="B26" s="33">
        <v>15</v>
      </c>
      <c r="C26" s="33">
        <v>7</v>
      </c>
      <c r="D26" s="33"/>
      <c r="E26" s="33">
        <f t="shared" si="0"/>
        <v>22</v>
      </c>
      <c r="F26" s="36">
        <v>20</v>
      </c>
      <c r="G26" s="36">
        <v>20</v>
      </c>
      <c r="H26" s="36">
        <v>20</v>
      </c>
      <c r="I26" s="36">
        <v>15</v>
      </c>
      <c r="J26" s="36">
        <v>15</v>
      </c>
      <c r="K26" s="36">
        <v>3</v>
      </c>
      <c r="L26" s="36">
        <v>12</v>
      </c>
    </row>
    <row r="27" spans="1:12" ht="15" customHeight="1" x14ac:dyDescent="0.2">
      <c r="A27" s="38" t="s">
        <v>25</v>
      </c>
      <c r="B27" s="33">
        <v>11</v>
      </c>
      <c r="C27" s="33">
        <v>5</v>
      </c>
      <c r="D27" s="33">
        <v>5</v>
      </c>
      <c r="E27" s="33">
        <f t="shared" si="0"/>
        <v>21</v>
      </c>
      <c r="F27" s="36">
        <v>14</v>
      </c>
      <c r="G27" s="36">
        <v>14</v>
      </c>
      <c r="H27" s="36">
        <v>14</v>
      </c>
      <c r="I27" s="36">
        <v>16</v>
      </c>
      <c r="J27" s="36">
        <v>16</v>
      </c>
      <c r="K27" s="36">
        <v>1</v>
      </c>
      <c r="L27" s="36">
        <v>15</v>
      </c>
    </row>
    <row r="28" spans="1:12" ht="15" customHeight="1" x14ac:dyDescent="0.2">
      <c r="A28" s="38" t="s">
        <v>138</v>
      </c>
      <c r="B28" s="33">
        <v>9</v>
      </c>
      <c r="C28" s="33">
        <v>5</v>
      </c>
      <c r="D28" s="33">
        <v>5</v>
      </c>
      <c r="E28" s="33">
        <f t="shared" si="0"/>
        <v>19</v>
      </c>
      <c r="F28" s="36">
        <v>12</v>
      </c>
      <c r="G28" s="36">
        <v>9</v>
      </c>
      <c r="H28" s="36">
        <v>7</v>
      </c>
      <c r="I28" s="36">
        <v>9</v>
      </c>
      <c r="J28" s="36">
        <v>10</v>
      </c>
      <c r="K28" s="36">
        <v>8</v>
      </c>
      <c r="L28" s="36">
        <v>2</v>
      </c>
    </row>
    <row r="29" spans="1:12" ht="15" customHeight="1" x14ac:dyDescent="0.2">
      <c r="A29" s="38" t="s">
        <v>28</v>
      </c>
      <c r="B29" s="33">
        <v>7</v>
      </c>
      <c r="C29" s="33">
        <v>5</v>
      </c>
      <c r="D29" s="33">
        <v>5</v>
      </c>
      <c r="E29" s="33">
        <f t="shared" si="0"/>
        <v>17</v>
      </c>
      <c r="F29" s="36">
        <v>27</v>
      </c>
      <c r="G29" s="36">
        <v>25</v>
      </c>
      <c r="H29" s="36">
        <v>15</v>
      </c>
      <c r="I29" s="36">
        <v>22</v>
      </c>
      <c r="J29" s="36">
        <v>25</v>
      </c>
      <c r="K29" s="36">
        <v>20</v>
      </c>
      <c r="L29" s="36">
        <v>5</v>
      </c>
    </row>
    <row r="30" spans="1:12" ht="15" customHeight="1" x14ac:dyDescent="0.2">
      <c r="A30" s="38" t="s">
        <v>95</v>
      </c>
      <c r="B30" s="33">
        <v>8</v>
      </c>
      <c r="C30" s="33">
        <v>6</v>
      </c>
      <c r="D30" s="33">
        <v>3</v>
      </c>
      <c r="E30" s="33">
        <f t="shared" si="0"/>
        <v>17</v>
      </c>
      <c r="F30" s="36">
        <v>17</v>
      </c>
      <c r="G30" s="36">
        <v>17</v>
      </c>
      <c r="H30" s="36">
        <v>17</v>
      </c>
      <c r="I30" s="36">
        <v>19</v>
      </c>
      <c r="J30" s="36">
        <v>19</v>
      </c>
      <c r="K30" s="36">
        <v>7</v>
      </c>
      <c r="L30" s="36">
        <v>12</v>
      </c>
    </row>
    <row r="31" spans="1:12" ht="15" customHeight="1" x14ac:dyDescent="0.2">
      <c r="A31" s="38" t="s">
        <v>12</v>
      </c>
      <c r="B31" s="33">
        <v>10</v>
      </c>
      <c r="C31" s="33">
        <v>6</v>
      </c>
      <c r="D31" s="33">
        <v>1</v>
      </c>
      <c r="E31" s="33">
        <f t="shared" si="0"/>
        <v>17</v>
      </c>
      <c r="F31" s="36">
        <v>16</v>
      </c>
      <c r="G31" s="36">
        <v>17</v>
      </c>
      <c r="H31" s="36">
        <v>22</v>
      </c>
      <c r="I31" s="36">
        <v>21</v>
      </c>
      <c r="J31" s="36">
        <v>19</v>
      </c>
      <c r="K31" s="36">
        <v>14</v>
      </c>
      <c r="L31" s="36">
        <v>5</v>
      </c>
    </row>
    <row r="32" spans="1:12" ht="15" customHeight="1" x14ac:dyDescent="0.2">
      <c r="A32" s="38" t="s">
        <v>14</v>
      </c>
      <c r="B32" s="33">
        <v>11</v>
      </c>
      <c r="C32" s="33">
        <v>5</v>
      </c>
      <c r="D32" s="33"/>
      <c r="E32" s="33">
        <f t="shared" si="0"/>
        <v>16</v>
      </c>
      <c r="F32" s="36">
        <v>23</v>
      </c>
      <c r="G32" s="36">
        <v>24</v>
      </c>
      <c r="H32" s="36">
        <v>20</v>
      </c>
      <c r="I32" s="36">
        <v>21</v>
      </c>
      <c r="J32" s="36">
        <v>21</v>
      </c>
      <c r="K32" s="36">
        <v>11</v>
      </c>
      <c r="L32" s="36">
        <v>10</v>
      </c>
    </row>
    <row r="33" spans="1:12" ht="15" customHeight="1" x14ac:dyDescent="0.2">
      <c r="A33" s="38" t="s">
        <v>11</v>
      </c>
      <c r="B33" s="33">
        <v>6</v>
      </c>
      <c r="C33" s="33">
        <v>8</v>
      </c>
      <c r="D33" s="33">
        <v>2</v>
      </c>
      <c r="E33" s="33">
        <f t="shared" si="0"/>
        <v>16</v>
      </c>
      <c r="F33" s="36">
        <v>18</v>
      </c>
      <c r="G33" s="36">
        <v>18</v>
      </c>
      <c r="H33" s="36">
        <v>18</v>
      </c>
      <c r="I33" s="36">
        <v>18</v>
      </c>
      <c r="J33" s="36">
        <v>17</v>
      </c>
      <c r="K33" s="36">
        <v>14</v>
      </c>
      <c r="L33" s="36">
        <v>3</v>
      </c>
    </row>
    <row r="34" spans="1:12" ht="15" customHeight="1" x14ac:dyDescent="0.2">
      <c r="A34" s="38" t="s">
        <v>34</v>
      </c>
      <c r="B34" s="33">
        <v>9</v>
      </c>
      <c r="C34" s="33">
        <v>6</v>
      </c>
      <c r="D34" s="33"/>
      <c r="E34" s="33">
        <f t="shared" si="0"/>
        <v>15</v>
      </c>
      <c r="F34" s="36">
        <v>15</v>
      </c>
      <c r="G34" s="36">
        <v>13</v>
      </c>
      <c r="H34" s="36">
        <v>13</v>
      </c>
      <c r="I34" s="36">
        <v>12</v>
      </c>
      <c r="J34" s="36">
        <v>12</v>
      </c>
      <c r="K34" s="36">
        <v>7</v>
      </c>
      <c r="L34" s="36">
        <v>5</v>
      </c>
    </row>
    <row r="35" spans="1:12" ht="15" customHeight="1" x14ac:dyDescent="0.2">
      <c r="A35" s="38" t="s">
        <v>57</v>
      </c>
      <c r="B35" s="33">
        <v>9</v>
      </c>
      <c r="C35" s="33">
        <v>1</v>
      </c>
      <c r="D35" s="33">
        <v>2</v>
      </c>
      <c r="E35" s="33">
        <f t="shared" si="0"/>
        <v>12</v>
      </c>
      <c r="F35" s="36">
        <v>15</v>
      </c>
      <c r="G35" s="36">
        <v>12</v>
      </c>
      <c r="H35" s="36">
        <v>9</v>
      </c>
      <c r="I35" s="36">
        <v>10</v>
      </c>
      <c r="J35" s="36">
        <v>9</v>
      </c>
      <c r="K35" s="36">
        <v>3</v>
      </c>
      <c r="L35" s="36">
        <v>6</v>
      </c>
    </row>
    <row r="36" spans="1:12" ht="15" customHeight="1" x14ac:dyDescent="0.2">
      <c r="A36" s="38" t="s">
        <v>93</v>
      </c>
      <c r="B36" s="33">
        <v>4</v>
      </c>
      <c r="C36" s="33">
        <v>3</v>
      </c>
      <c r="D36" s="33">
        <v>5</v>
      </c>
      <c r="E36" s="33">
        <f t="shared" si="0"/>
        <v>12</v>
      </c>
      <c r="F36" s="36">
        <v>13</v>
      </c>
      <c r="G36" s="36">
        <v>8</v>
      </c>
      <c r="H36" s="36">
        <v>8</v>
      </c>
      <c r="I36" s="36">
        <v>7</v>
      </c>
      <c r="J36" s="36">
        <v>13</v>
      </c>
      <c r="K36" s="36">
        <v>0</v>
      </c>
      <c r="L36" s="36">
        <v>13</v>
      </c>
    </row>
    <row r="37" spans="1:12" ht="15" customHeight="1" x14ac:dyDescent="0.2">
      <c r="A37" s="38" t="s">
        <v>17</v>
      </c>
      <c r="B37" s="33">
        <v>4</v>
      </c>
      <c r="C37" s="33">
        <v>7</v>
      </c>
      <c r="D37" s="33">
        <v>1</v>
      </c>
      <c r="E37" s="33">
        <f t="shared" ref="E37:E68" si="1">SUM(B37)+(C37)+(D37)</f>
        <v>12</v>
      </c>
      <c r="F37" s="36">
        <v>10</v>
      </c>
      <c r="G37" s="36">
        <v>6</v>
      </c>
      <c r="H37" s="36">
        <v>6</v>
      </c>
      <c r="I37" s="36">
        <v>10</v>
      </c>
      <c r="J37" s="36">
        <v>10</v>
      </c>
      <c r="K37" s="36">
        <v>8</v>
      </c>
      <c r="L37" s="36">
        <v>2</v>
      </c>
    </row>
    <row r="38" spans="1:12" ht="15" customHeight="1" x14ac:dyDescent="0.2">
      <c r="A38" s="38" t="s">
        <v>31</v>
      </c>
      <c r="B38" s="33">
        <v>8</v>
      </c>
      <c r="C38" s="33">
        <v>2</v>
      </c>
      <c r="D38" s="33"/>
      <c r="E38" s="33">
        <f t="shared" si="1"/>
        <v>10</v>
      </c>
      <c r="F38" s="36">
        <v>9</v>
      </c>
      <c r="G38" s="36">
        <v>9</v>
      </c>
      <c r="H38" s="36">
        <v>9</v>
      </c>
      <c r="I38" s="36">
        <v>9</v>
      </c>
      <c r="J38" s="36">
        <v>9</v>
      </c>
      <c r="K38" s="36">
        <v>8</v>
      </c>
      <c r="L38" s="36">
        <v>1</v>
      </c>
    </row>
    <row r="39" spans="1:12" ht="15" customHeight="1" x14ac:dyDescent="0.2">
      <c r="A39" s="38" t="s">
        <v>23</v>
      </c>
      <c r="B39" s="33">
        <v>7</v>
      </c>
      <c r="C39" s="33">
        <v>1</v>
      </c>
      <c r="D39" s="33">
        <v>1</v>
      </c>
      <c r="E39" s="33">
        <f t="shared" si="1"/>
        <v>9</v>
      </c>
      <c r="F39" s="36">
        <v>9</v>
      </c>
      <c r="G39" s="36">
        <v>9</v>
      </c>
      <c r="H39" s="36">
        <v>9</v>
      </c>
      <c r="I39" s="36">
        <v>9</v>
      </c>
      <c r="J39" s="36">
        <v>10</v>
      </c>
      <c r="K39" s="36">
        <v>6</v>
      </c>
      <c r="L39" s="36">
        <v>4</v>
      </c>
    </row>
    <row r="40" spans="1:12" ht="15" customHeight="1" x14ac:dyDescent="0.2">
      <c r="A40" s="38" t="s">
        <v>121</v>
      </c>
      <c r="B40" s="33">
        <v>8</v>
      </c>
      <c r="C40" s="33">
        <v>1</v>
      </c>
      <c r="D40" s="33"/>
      <c r="E40" s="33">
        <f t="shared" si="1"/>
        <v>9</v>
      </c>
      <c r="F40" s="36">
        <v>9</v>
      </c>
      <c r="G40" s="36">
        <v>9</v>
      </c>
      <c r="H40" s="36">
        <v>9</v>
      </c>
      <c r="I40" s="36">
        <v>6</v>
      </c>
      <c r="J40" s="36">
        <v>9</v>
      </c>
      <c r="K40" s="36">
        <v>2</v>
      </c>
      <c r="L40" s="36">
        <v>7</v>
      </c>
    </row>
    <row r="41" spans="1:12" ht="15" customHeight="1" x14ac:dyDescent="0.2">
      <c r="A41" s="38" t="s">
        <v>80</v>
      </c>
      <c r="B41" s="33">
        <v>1</v>
      </c>
      <c r="C41" s="33">
        <v>5</v>
      </c>
      <c r="D41" s="33">
        <v>3</v>
      </c>
      <c r="E41" s="33">
        <f t="shared" si="1"/>
        <v>9</v>
      </c>
      <c r="F41" s="36">
        <v>8</v>
      </c>
      <c r="G41" s="36">
        <v>6</v>
      </c>
      <c r="H41" s="36">
        <v>4</v>
      </c>
      <c r="I41" s="36">
        <v>3</v>
      </c>
      <c r="J41" s="36">
        <v>8</v>
      </c>
      <c r="K41" s="36">
        <v>0</v>
      </c>
      <c r="L41" s="36">
        <v>8</v>
      </c>
    </row>
    <row r="42" spans="1:12" ht="15" customHeight="1" x14ac:dyDescent="0.2">
      <c r="A42" s="38" t="s">
        <v>61</v>
      </c>
      <c r="B42" s="33">
        <v>6</v>
      </c>
      <c r="C42" s="33">
        <v>2</v>
      </c>
      <c r="D42" s="33">
        <v>1</v>
      </c>
      <c r="E42" s="33">
        <f t="shared" si="1"/>
        <v>9</v>
      </c>
      <c r="F42" s="36">
        <v>8</v>
      </c>
      <c r="G42" s="36">
        <v>9</v>
      </c>
      <c r="H42" s="36">
        <v>8</v>
      </c>
      <c r="I42" s="36">
        <v>7</v>
      </c>
      <c r="J42" s="36">
        <v>12</v>
      </c>
      <c r="K42" s="36">
        <v>6</v>
      </c>
      <c r="L42" s="36">
        <v>6</v>
      </c>
    </row>
    <row r="43" spans="1:12" ht="15" customHeight="1" x14ac:dyDescent="0.2">
      <c r="A43" s="38" t="s">
        <v>81</v>
      </c>
      <c r="B43" s="33">
        <v>5</v>
      </c>
      <c r="C43" s="33">
        <v>3</v>
      </c>
      <c r="D43" s="33"/>
      <c r="E43" s="33">
        <f t="shared" si="1"/>
        <v>8</v>
      </c>
      <c r="F43" s="36">
        <v>8</v>
      </c>
      <c r="G43" s="36">
        <v>8</v>
      </c>
      <c r="H43" s="36">
        <v>7</v>
      </c>
      <c r="I43" s="36">
        <v>7</v>
      </c>
      <c r="J43" s="36">
        <v>10</v>
      </c>
      <c r="K43" s="36">
        <v>3</v>
      </c>
      <c r="L43" s="36">
        <v>7</v>
      </c>
    </row>
    <row r="44" spans="1:12" ht="15" customHeight="1" x14ac:dyDescent="0.2">
      <c r="A44" s="38" t="s">
        <v>59</v>
      </c>
      <c r="B44" s="33">
        <v>4</v>
      </c>
      <c r="C44" s="33">
        <v>2</v>
      </c>
      <c r="D44" s="33">
        <v>2</v>
      </c>
      <c r="E44" s="33">
        <f t="shared" si="1"/>
        <v>8</v>
      </c>
      <c r="F44" s="36">
        <v>7</v>
      </c>
      <c r="G44" s="36">
        <v>7</v>
      </c>
      <c r="H44" s="36">
        <v>9</v>
      </c>
      <c r="I44" s="36">
        <v>8</v>
      </c>
      <c r="J44" s="36">
        <v>12</v>
      </c>
      <c r="K44" s="36">
        <v>10</v>
      </c>
      <c r="L44" s="36">
        <v>2</v>
      </c>
    </row>
    <row r="45" spans="1:12" ht="15" customHeight="1" x14ac:dyDescent="0.2">
      <c r="A45" s="38" t="s">
        <v>62</v>
      </c>
      <c r="B45" s="33">
        <v>6</v>
      </c>
      <c r="C45" s="33"/>
      <c r="D45" s="33">
        <v>2</v>
      </c>
      <c r="E45" s="33">
        <f t="shared" si="1"/>
        <v>8</v>
      </c>
      <c r="F45" s="36">
        <v>2</v>
      </c>
      <c r="G45" s="36">
        <v>1</v>
      </c>
      <c r="H45" s="36">
        <v>1</v>
      </c>
      <c r="I45" s="36">
        <v>1</v>
      </c>
      <c r="J45" s="36">
        <v>0</v>
      </c>
      <c r="K45" s="36">
        <v>0</v>
      </c>
      <c r="L45" s="36"/>
    </row>
    <row r="46" spans="1:12" ht="15" customHeight="1" x14ac:dyDescent="0.2">
      <c r="A46" s="38" t="s">
        <v>29</v>
      </c>
      <c r="B46" s="33">
        <v>1</v>
      </c>
      <c r="C46" s="33">
        <v>4</v>
      </c>
      <c r="D46" s="33">
        <v>2</v>
      </c>
      <c r="E46" s="33">
        <f t="shared" si="1"/>
        <v>7</v>
      </c>
      <c r="F46" s="36">
        <v>13</v>
      </c>
      <c r="G46" s="36">
        <v>11</v>
      </c>
      <c r="H46" s="36">
        <v>22</v>
      </c>
      <c r="I46" s="36">
        <v>17</v>
      </c>
      <c r="J46" s="36">
        <v>9</v>
      </c>
      <c r="K46" s="36">
        <v>9</v>
      </c>
      <c r="L46" s="36"/>
    </row>
    <row r="47" spans="1:12" ht="15" customHeight="1" x14ac:dyDescent="0.2">
      <c r="A47" s="38" t="s">
        <v>122</v>
      </c>
      <c r="B47" s="33">
        <v>6</v>
      </c>
      <c r="C47" s="33">
        <v>1</v>
      </c>
      <c r="D47" s="33"/>
      <c r="E47" s="33">
        <f t="shared" si="1"/>
        <v>7</v>
      </c>
      <c r="F47" s="36">
        <v>7</v>
      </c>
      <c r="G47" s="36">
        <v>6</v>
      </c>
      <c r="H47" s="36">
        <v>6</v>
      </c>
      <c r="I47" s="36">
        <v>8</v>
      </c>
      <c r="J47" s="36">
        <v>8</v>
      </c>
      <c r="K47" s="36">
        <v>1</v>
      </c>
      <c r="L47" s="36">
        <v>7</v>
      </c>
    </row>
    <row r="48" spans="1:12" ht="15" customHeight="1" x14ac:dyDescent="0.2">
      <c r="A48" s="38" t="s">
        <v>42</v>
      </c>
      <c r="B48" s="33"/>
      <c r="C48" s="33">
        <v>6</v>
      </c>
      <c r="D48" s="33"/>
      <c r="E48" s="33">
        <f t="shared" si="1"/>
        <v>6</v>
      </c>
      <c r="F48" s="36">
        <v>6</v>
      </c>
      <c r="G48" s="36">
        <v>1</v>
      </c>
      <c r="H48" s="36"/>
      <c r="I48" s="36"/>
      <c r="J48" s="36"/>
      <c r="K48" s="36"/>
      <c r="L48" s="36"/>
    </row>
    <row r="49" spans="1:12" ht="15" customHeight="1" x14ac:dyDescent="0.2">
      <c r="A49" s="38" t="s">
        <v>83</v>
      </c>
      <c r="B49" s="33">
        <v>6</v>
      </c>
      <c r="C49" s="33"/>
      <c r="D49" s="33"/>
      <c r="E49" s="33">
        <f t="shared" si="1"/>
        <v>6</v>
      </c>
      <c r="F49" s="36">
        <v>6</v>
      </c>
      <c r="G49" s="36">
        <v>7</v>
      </c>
      <c r="H49" s="36">
        <v>7</v>
      </c>
      <c r="I49" s="36">
        <v>6</v>
      </c>
      <c r="J49" s="36">
        <v>7</v>
      </c>
      <c r="K49" s="36">
        <v>2</v>
      </c>
      <c r="L49" s="36">
        <v>5</v>
      </c>
    </row>
    <row r="50" spans="1:12" ht="15" customHeight="1" x14ac:dyDescent="0.2">
      <c r="A50" s="38" t="s">
        <v>76</v>
      </c>
      <c r="B50" s="33"/>
      <c r="C50" s="33">
        <v>5</v>
      </c>
      <c r="D50" s="33"/>
      <c r="E50" s="33">
        <f t="shared" si="1"/>
        <v>5</v>
      </c>
      <c r="F50" s="36">
        <v>5</v>
      </c>
      <c r="G50" s="36">
        <v>4</v>
      </c>
      <c r="H50" s="36">
        <v>4</v>
      </c>
      <c r="I50" s="36">
        <v>2</v>
      </c>
      <c r="J50" s="36">
        <v>8</v>
      </c>
      <c r="K50" s="36">
        <v>7</v>
      </c>
      <c r="L50" s="36">
        <v>1</v>
      </c>
    </row>
    <row r="51" spans="1:12" ht="15" customHeight="1" x14ac:dyDescent="0.2">
      <c r="A51" s="38" t="s">
        <v>77</v>
      </c>
      <c r="B51" s="33">
        <v>5</v>
      </c>
      <c r="C51" s="33"/>
      <c r="D51" s="33"/>
      <c r="E51" s="33">
        <f t="shared" si="1"/>
        <v>5</v>
      </c>
      <c r="F51" s="36">
        <v>5</v>
      </c>
      <c r="G51" s="36">
        <v>4</v>
      </c>
      <c r="H51" s="36">
        <v>5</v>
      </c>
      <c r="I51" s="36">
        <v>4</v>
      </c>
      <c r="J51" s="36">
        <v>6</v>
      </c>
      <c r="K51" s="36">
        <v>4</v>
      </c>
      <c r="L51" s="36">
        <v>2</v>
      </c>
    </row>
    <row r="52" spans="1:12" ht="15" customHeight="1" x14ac:dyDescent="0.2">
      <c r="A52" s="38" t="s">
        <v>26</v>
      </c>
      <c r="B52" s="33">
        <v>3</v>
      </c>
      <c r="C52" s="33">
        <v>1</v>
      </c>
      <c r="D52" s="33">
        <v>1</v>
      </c>
      <c r="E52" s="33">
        <f t="shared" si="1"/>
        <v>5</v>
      </c>
      <c r="F52" s="36">
        <v>5</v>
      </c>
      <c r="G52" s="36">
        <v>5</v>
      </c>
      <c r="H52" s="36">
        <v>4</v>
      </c>
      <c r="I52" s="36">
        <v>5</v>
      </c>
      <c r="J52" s="36">
        <v>6</v>
      </c>
      <c r="K52" s="36">
        <v>4</v>
      </c>
      <c r="L52" s="36">
        <v>2</v>
      </c>
    </row>
    <row r="53" spans="1:12" ht="15" customHeight="1" x14ac:dyDescent="0.2">
      <c r="A53" s="38" t="s">
        <v>44</v>
      </c>
      <c r="B53" s="33">
        <v>2</v>
      </c>
      <c r="C53" s="33">
        <v>2</v>
      </c>
      <c r="D53" s="33">
        <v>1</v>
      </c>
      <c r="E53" s="33">
        <f t="shared" si="1"/>
        <v>5</v>
      </c>
      <c r="F53" s="36">
        <v>5</v>
      </c>
      <c r="G53" s="36">
        <v>5</v>
      </c>
      <c r="H53" s="36">
        <v>6</v>
      </c>
      <c r="I53" s="36">
        <v>8</v>
      </c>
      <c r="J53" s="36">
        <v>9</v>
      </c>
      <c r="K53" s="36">
        <v>3</v>
      </c>
      <c r="L53" s="36">
        <v>6</v>
      </c>
    </row>
    <row r="54" spans="1:12" ht="15" customHeight="1" x14ac:dyDescent="0.2">
      <c r="A54" s="38" t="s">
        <v>125</v>
      </c>
      <c r="B54" s="33">
        <v>2</v>
      </c>
      <c r="C54" s="33">
        <v>3</v>
      </c>
      <c r="D54" s="33"/>
      <c r="E54" s="33">
        <f t="shared" si="1"/>
        <v>5</v>
      </c>
      <c r="F54" s="36">
        <v>4</v>
      </c>
      <c r="G54" s="36">
        <v>1</v>
      </c>
      <c r="H54" s="36">
        <v>5</v>
      </c>
      <c r="I54" s="36">
        <v>7</v>
      </c>
      <c r="J54" s="36">
        <v>6</v>
      </c>
      <c r="K54" s="36">
        <v>3</v>
      </c>
      <c r="L54" s="36">
        <v>3</v>
      </c>
    </row>
    <row r="55" spans="1:12" ht="15" customHeight="1" x14ac:dyDescent="0.2">
      <c r="A55" s="38" t="s">
        <v>63</v>
      </c>
      <c r="B55" s="33">
        <v>1</v>
      </c>
      <c r="C55" s="33">
        <v>4</v>
      </c>
      <c r="D55" s="33"/>
      <c r="E55" s="33">
        <f t="shared" si="1"/>
        <v>5</v>
      </c>
      <c r="F55" s="36">
        <v>1</v>
      </c>
      <c r="G55" s="36">
        <v>1</v>
      </c>
      <c r="H55" s="36"/>
      <c r="I55" s="36"/>
      <c r="J55" s="36"/>
      <c r="K55" s="36"/>
      <c r="L55" s="36"/>
    </row>
    <row r="56" spans="1:12" ht="15" customHeight="1" x14ac:dyDescent="0.2">
      <c r="A56" s="38" t="s">
        <v>120</v>
      </c>
      <c r="B56" s="33">
        <v>1</v>
      </c>
      <c r="C56" s="33">
        <v>2</v>
      </c>
      <c r="D56" s="33">
        <v>1</v>
      </c>
      <c r="E56" s="33">
        <f t="shared" si="1"/>
        <v>4</v>
      </c>
      <c r="F56" s="36">
        <v>4</v>
      </c>
      <c r="G56" s="36"/>
      <c r="H56" s="36"/>
      <c r="I56" s="36"/>
      <c r="J56" s="36"/>
      <c r="K56" s="36"/>
      <c r="L56" s="36"/>
    </row>
    <row r="57" spans="1:12" ht="15" customHeight="1" x14ac:dyDescent="0.2">
      <c r="A57" s="38" t="s">
        <v>130</v>
      </c>
      <c r="B57" s="33">
        <v>4</v>
      </c>
      <c r="C57" s="33"/>
      <c r="D57" s="33"/>
      <c r="E57" s="33">
        <f t="shared" si="1"/>
        <v>4</v>
      </c>
      <c r="F57" s="36">
        <v>4</v>
      </c>
      <c r="G57" s="36">
        <v>2</v>
      </c>
      <c r="H57" s="36">
        <v>3</v>
      </c>
      <c r="I57" s="36">
        <v>5</v>
      </c>
      <c r="J57" s="36">
        <v>6</v>
      </c>
      <c r="K57" s="36">
        <v>4</v>
      </c>
      <c r="L57" s="36">
        <v>2</v>
      </c>
    </row>
    <row r="58" spans="1:12" ht="15" customHeight="1" x14ac:dyDescent="0.2">
      <c r="A58" s="38" t="s">
        <v>78</v>
      </c>
      <c r="B58" s="33">
        <v>3</v>
      </c>
      <c r="C58" s="33">
        <v>1</v>
      </c>
      <c r="D58" s="33"/>
      <c r="E58" s="33">
        <f t="shared" si="1"/>
        <v>4</v>
      </c>
      <c r="F58" s="36">
        <v>4</v>
      </c>
      <c r="G58" s="36">
        <v>0</v>
      </c>
      <c r="H58" s="36">
        <v>1</v>
      </c>
      <c r="I58" s="36">
        <v>1</v>
      </c>
      <c r="J58" s="36">
        <v>4</v>
      </c>
      <c r="K58" s="36">
        <v>3</v>
      </c>
      <c r="L58" s="36">
        <v>1</v>
      </c>
    </row>
    <row r="59" spans="1:12" ht="15" customHeight="1" x14ac:dyDescent="0.2">
      <c r="A59" s="38" t="s">
        <v>41</v>
      </c>
      <c r="B59" s="33">
        <v>4</v>
      </c>
      <c r="C59" s="33"/>
      <c r="D59" s="33"/>
      <c r="E59" s="33">
        <f t="shared" si="1"/>
        <v>4</v>
      </c>
      <c r="F59" s="36">
        <v>4</v>
      </c>
      <c r="G59" s="36">
        <v>4</v>
      </c>
      <c r="H59" s="36">
        <v>4</v>
      </c>
      <c r="I59" s="36">
        <v>3</v>
      </c>
      <c r="J59" s="36">
        <v>3</v>
      </c>
      <c r="K59" s="36">
        <v>2</v>
      </c>
      <c r="L59" s="36">
        <v>1</v>
      </c>
    </row>
    <row r="60" spans="1:12" ht="15" customHeight="1" x14ac:dyDescent="0.2">
      <c r="A60" s="38" t="s">
        <v>60</v>
      </c>
      <c r="B60" s="33"/>
      <c r="C60" s="33">
        <v>4</v>
      </c>
      <c r="D60" s="33"/>
      <c r="E60" s="33">
        <f t="shared" si="1"/>
        <v>4</v>
      </c>
      <c r="F60" s="36">
        <v>3</v>
      </c>
      <c r="G60" s="36">
        <v>1</v>
      </c>
      <c r="H60" s="36">
        <v>1</v>
      </c>
      <c r="I60" s="36">
        <v>4</v>
      </c>
      <c r="J60" s="36">
        <v>0</v>
      </c>
      <c r="K60" s="36">
        <v>0</v>
      </c>
      <c r="L60" s="36"/>
    </row>
    <row r="61" spans="1:12" ht="15" customHeight="1" x14ac:dyDescent="0.2">
      <c r="A61" s="38" t="s">
        <v>38</v>
      </c>
      <c r="B61" s="33"/>
      <c r="C61" s="33">
        <v>4</v>
      </c>
      <c r="D61" s="33"/>
      <c r="E61" s="33">
        <f t="shared" si="1"/>
        <v>4</v>
      </c>
      <c r="F61" s="36"/>
      <c r="G61" s="36"/>
      <c r="H61" s="36"/>
      <c r="I61" s="36"/>
      <c r="J61" s="36"/>
      <c r="K61" s="36"/>
      <c r="L61" s="36"/>
    </row>
    <row r="62" spans="1:12" ht="15" customHeight="1" x14ac:dyDescent="0.2">
      <c r="A62" s="39" t="s">
        <v>21</v>
      </c>
      <c r="B62" s="33">
        <v>2</v>
      </c>
      <c r="C62" s="33">
        <v>1</v>
      </c>
      <c r="D62" s="33"/>
      <c r="E62" s="33">
        <f t="shared" si="1"/>
        <v>3</v>
      </c>
      <c r="F62" s="36">
        <v>4</v>
      </c>
      <c r="G62" s="36">
        <v>4</v>
      </c>
      <c r="H62" s="36">
        <v>4</v>
      </c>
      <c r="I62" s="36">
        <v>4</v>
      </c>
      <c r="J62" s="36">
        <v>4</v>
      </c>
      <c r="K62" s="36">
        <v>3</v>
      </c>
      <c r="L62" s="36">
        <v>1</v>
      </c>
    </row>
    <row r="63" spans="1:12" ht="15" customHeight="1" x14ac:dyDescent="0.2">
      <c r="A63" s="38" t="s">
        <v>15</v>
      </c>
      <c r="B63" s="33">
        <v>2</v>
      </c>
      <c r="C63" s="33">
        <v>1</v>
      </c>
      <c r="D63" s="33"/>
      <c r="E63" s="33">
        <f t="shared" si="1"/>
        <v>3</v>
      </c>
      <c r="F63" s="36">
        <v>3</v>
      </c>
      <c r="G63" s="36">
        <v>2</v>
      </c>
      <c r="H63" s="36">
        <v>2</v>
      </c>
      <c r="I63" s="36">
        <v>2</v>
      </c>
      <c r="J63" s="36">
        <v>2</v>
      </c>
      <c r="K63" s="36">
        <v>0</v>
      </c>
      <c r="L63" s="36">
        <v>2</v>
      </c>
    </row>
    <row r="64" spans="1:12" ht="15" customHeight="1" x14ac:dyDescent="0.2">
      <c r="A64" s="38" t="s">
        <v>98</v>
      </c>
      <c r="B64" s="33">
        <v>3</v>
      </c>
      <c r="C64" s="33"/>
      <c r="D64" s="33"/>
      <c r="E64" s="33">
        <f t="shared" si="1"/>
        <v>3</v>
      </c>
      <c r="F64" s="36">
        <v>3</v>
      </c>
      <c r="G64" s="36">
        <v>2</v>
      </c>
      <c r="H64" s="36">
        <v>2</v>
      </c>
      <c r="I64" s="36">
        <v>2</v>
      </c>
      <c r="J64" s="36">
        <v>3</v>
      </c>
      <c r="K64" s="36">
        <v>1</v>
      </c>
      <c r="L64" s="36">
        <v>2</v>
      </c>
    </row>
    <row r="65" spans="1:12" ht="15" customHeight="1" x14ac:dyDescent="0.2">
      <c r="A65" s="38" t="s">
        <v>43</v>
      </c>
      <c r="B65" s="33">
        <v>1</v>
      </c>
      <c r="C65" s="33">
        <v>1</v>
      </c>
      <c r="D65" s="33">
        <v>1</v>
      </c>
      <c r="E65" s="33">
        <f t="shared" si="1"/>
        <v>3</v>
      </c>
      <c r="F65" s="36">
        <v>3</v>
      </c>
      <c r="G65" s="36">
        <v>3</v>
      </c>
      <c r="H65" s="36">
        <v>2</v>
      </c>
      <c r="I65" s="36">
        <v>3</v>
      </c>
      <c r="J65" s="36">
        <v>0</v>
      </c>
      <c r="K65" s="36">
        <v>0</v>
      </c>
      <c r="L65" s="36"/>
    </row>
    <row r="66" spans="1:12" ht="15" customHeight="1" x14ac:dyDescent="0.2">
      <c r="A66" s="38" t="s">
        <v>39</v>
      </c>
      <c r="B66" s="33">
        <v>3</v>
      </c>
      <c r="C66" s="33"/>
      <c r="D66" s="33"/>
      <c r="E66" s="33">
        <f t="shared" si="1"/>
        <v>3</v>
      </c>
      <c r="F66" s="36">
        <v>3</v>
      </c>
      <c r="G66" s="36">
        <v>3</v>
      </c>
      <c r="H66" s="36">
        <v>3</v>
      </c>
      <c r="I66" s="36">
        <v>4</v>
      </c>
      <c r="J66" s="36">
        <v>4</v>
      </c>
      <c r="K66" s="36">
        <v>2</v>
      </c>
      <c r="L66" s="36">
        <v>2</v>
      </c>
    </row>
    <row r="67" spans="1:12" ht="15" customHeight="1" x14ac:dyDescent="0.2">
      <c r="A67" s="38" t="s">
        <v>85</v>
      </c>
      <c r="B67" s="33">
        <v>3</v>
      </c>
      <c r="C67" s="33"/>
      <c r="D67" s="33"/>
      <c r="E67" s="33">
        <f t="shared" si="1"/>
        <v>3</v>
      </c>
      <c r="F67" s="36">
        <v>3</v>
      </c>
      <c r="G67" s="36">
        <v>4</v>
      </c>
      <c r="H67" s="36">
        <v>5</v>
      </c>
      <c r="I67" s="36">
        <v>6</v>
      </c>
      <c r="J67" s="36">
        <v>6</v>
      </c>
      <c r="K67" s="36">
        <v>6</v>
      </c>
      <c r="L67" s="36"/>
    </row>
    <row r="68" spans="1:12" ht="15" customHeight="1" x14ac:dyDescent="0.2">
      <c r="A68" s="38" t="s">
        <v>40</v>
      </c>
      <c r="B68" s="33">
        <v>3</v>
      </c>
      <c r="C68" s="33"/>
      <c r="D68" s="33"/>
      <c r="E68" s="33">
        <f t="shared" si="1"/>
        <v>3</v>
      </c>
      <c r="F68" s="36">
        <v>3</v>
      </c>
      <c r="G68" s="36">
        <v>2</v>
      </c>
      <c r="H68" s="36">
        <v>2</v>
      </c>
      <c r="I68" s="36">
        <v>2</v>
      </c>
      <c r="J68" s="36">
        <v>2</v>
      </c>
      <c r="K68" s="36">
        <v>2</v>
      </c>
      <c r="L68" s="36"/>
    </row>
    <row r="69" spans="1:12" ht="15" customHeight="1" x14ac:dyDescent="0.2">
      <c r="A69" s="38" t="s">
        <v>36</v>
      </c>
      <c r="B69" s="33">
        <v>1</v>
      </c>
      <c r="C69" s="33">
        <v>1</v>
      </c>
      <c r="D69" s="33"/>
      <c r="E69" s="33">
        <f t="shared" ref="E69:E94" si="2">SUM(B69)+(C69)+(D69)</f>
        <v>2</v>
      </c>
      <c r="F69" s="36">
        <v>3</v>
      </c>
      <c r="G69" s="36">
        <v>3</v>
      </c>
      <c r="H69" s="36">
        <v>2</v>
      </c>
      <c r="I69" s="36">
        <v>5</v>
      </c>
      <c r="J69" s="36">
        <v>2</v>
      </c>
      <c r="K69" s="36">
        <v>1</v>
      </c>
      <c r="L69" s="36">
        <v>1</v>
      </c>
    </row>
    <row r="70" spans="1:12" ht="15" customHeight="1" x14ac:dyDescent="0.2">
      <c r="A70" s="38" t="s">
        <v>99</v>
      </c>
      <c r="B70" s="33">
        <v>1</v>
      </c>
      <c r="C70" s="33">
        <v>1</v>
      </c>
      <c r="D70" s="33"/>
      <c r="E70" s="33">
        <f t="shared" si="2"/>
        <v>2</v>
      </c>
      <c r="F70" s="36">
        <v>3</v>
      </c>
      <c r="G70" s="36">
        <v>3</v>
      </c>
      <c r="H70" s="36">
        <v>9</v>
      </c>
      <c r="I70" s="36">
        <v>8</v>
      </c>
      <c r="J70" s="36">
        <v>1</v>
      </c>
      <c r="K70" s="36">
        <v>0</v>
      </c>
      <c r="L70" s="36">
        <v>1</v>
      </c>
    </row>
    <row r="71" spans="1:12" ht="15" customHeight="1" x14ac:dyDescent="0.2">
      <c r="A71" s="38" t="s">
        <v>33</v>
      </c>
      <c r="B71" s="33"/>
      <c r="C71" s="33">
        <v>1</v>
      </c>
      <c r="D71" s="33">
        <v>1</v>
      </c>
      <c r="E71" s="33">
        <f t="shared" si="2"/>
        <v>2</v>
      </c>
      <c r="F71" s="36">
        <v>3</v>
      </c>
      <c r="G71" s="36">
        <v>1</v>
      </c>
      <c r="H71" s="36">
        <v>1</v>
      </c>
      <c r="I71" s="36">
        <v>1</v>
      </c>
      <c r="J71" s="36">
        <v>1</v>
      </c>
      <c r="K71" s="36">
        <v>1</v>
      </c>
      <c r="L71" s="36">
        <v>1</v>
      </c>
    </row>
    <row r="72" spans="1:12" ht="15" customHeight="1" x14ac:dyDescent="0.2">
      <c r="A72" s="38" t="s">
        <v>101</v>
      </c>
      <c r="B72" s="33">
        <v>2</v>
      </c>
      <c r="C72" s="33"/>
      <c r="D72" s="33"/>
      <c r="E72" s="33">
        <f t="shared" si="2"/>
        <v>2</v>
      </c>
      <c r="F72" s="36">
        <v>2</v>
      </c>
      <c r="G72" s="36">
        <v>2</v>
      </c>
      <c r="H72" s="36">
        <v>2</v>
      </c>
      <c r="I72" s="36">
        <v>2</v>
      </c>
      <c r="J72" s="36">
        <v>2</v>
      </c>
      <c r="K72" s="36">
        <v>0</v>
      </c>
      <c r="L72" s="36">
        <v>2</v>
      </c>
    </row>
    <row r="73" spans="1:12" ht="15" customHeight="1" x14ac:dyDescent="0.2">
      <c r="A73" s="38" t="s">
        <v>87</v>
      </c>
      <c r="B73" s="33">
        <v>1</v>
      </c>
      <c r="C73" s="33">
        <v>1</v>
      </c>
      <c r="D73" s="33"/>
      <c r="E73" s="33">
        <f t="shared" si="2"/>
        <v>2</v>
      </c>
      <c r="F73" s="36">
        <v>2</v>
      </c>
      <c r="G73" s="36">
        <v>2</v>
      </c>
      <c r="H73" s="36">
        <v>2</v>
      </c>
      <c r="I73" s="36">
        <v>2</v>
      </c>
      <c r="J73" s="36">
        <v>1</v>
      </c>
      <c r="K73" s="36">
        <v>1</v>
      </c>
      <c r="L73" s="36"/>
    </row>
    <row r="74" spans="1:12" ht="15" customHeight="1" x14ac:dyDescent="0.2">
      <c r="A74" s="38" t="s">
        <v>119</v>
      </c>
      <c r="B74" s="33">
        <v>1</v>
      </c>
      <c r="C74" s="33">
        <v>1</v>
      </c>
      <c r="D74" s="33"/>
      <c r="E74" s="33">
        <f t="shared" si="2"/>
        <v>2</v>
      </c>
      <c r="F74" s="36">
        <v>2</v>
      </c>
      <c r="G74" s="36">
        <v>2</v>
      </c>
      <c r="H74" s="36">
        <v>2</v>
      </c>
      <c r="I74" s="36">
        <v>3</v>
      </c>
      <c r="J74" s="36">
        <v>3</v>
      </c>
      <c r="K74" s="36">
        <v>2</v>
      </c>
      <c r="L74" s="36">
        <v>1</v>
      </c>
    </row>
    <row r="75" spans="1:12" ht="15" customHeight="1" x14ac:dyDescent="0.2">
      <c r="A75" s="38" t="s">
        <v>94</v>
      </c>
      <c r="B75" s="33"/>
      <c r="C75" s="33">
        <v>2</v>
      </c>
      <c r="D75" s="33"/>
      <c r="E75" s="33">
        <f t="shared" si="2"/>
        <v>2</v>
      </c>
      <c r="F75" s="36">
        <v>2</v>
      </c>
      <c r="G75" s="36">
        <v>2</v>
      </c>
      <c r="H75" s="36">
        <v>2</v>
      </c>
      <c r="I75" s="36">
        <v>2</v>
      </c>
      <c r="J75" s="36">
        <v>3</v>
      </c>
      <c r="K75" s="36">
        <v>1</v>
      </c>
      <c r="L75" s="36">
        <v>2</v>
      </c>
    </row>
    <row r="76" spans="1:12" ht="15" customHeight="1" x14ac:dyDescent="0.2">
      <c r="A76" s="38" t="s">
        <v>37</v>
      </c>
      <c r="B76" s="33">
        <v>1</v>
      </c>
      <c r="C76" s="33"/>
      <c r="D76" s="33">
        <v>1</v>
      </c>
      <c r="E76" s="33">
        <f t="shared" si="2"/>
        <v>2</v>
      </c>
      <c r="F76" s="36">
        <v>2</v>
      </c>
      <c r="G76" s="36">
        <v>2</v>
      </c>
      <c r="H76" s="36">
        <v>2</v>
      </c>
      <c r="I76" s="36">
        <v>2</v>
      </c>
      <c r="J76" s="36">
        <v>2</v>
      </c>
      <c r="K76" s="36">
        <v>2</v>
      </c>
      <c r="L76" s="36"/>
    </row>
    <row r="77" spans="1:12" ht="15" customHeight="1" x14ac:dyDescent="0.2">
      <c r="A77" s="38" t="s">
        <v>27</v>
      </c>
      <c r="B77" s="33">
        <v>1</v>
      </c>
      <c r="C77" s="33"/>
      <c r="D77" s="33"/>
      <c r="E77" s="33">
        <f t="shared" si="2"/>
        <v>1</v>
      </c>
      <c r="F77" s="36">
        <v>1</v>
      </c>
      <c r="G77" s="36">
        <v>1</v>
      </c>
      <c r="H77" s="36">
        <v>1</v>
      </c>
      <c r="I77" s="36">
        <v>1</v>
      </c>
      <c r="J77" s="36">
        <v>1</v>
      </c>
      <c r="K77" s="36">
        <v>0</v>
      </c>
      <c r="L77" s="36">
        <v>1</v>
      </c>
    </row>
    <row r="78" spans="1:12" ht="15" customHeight="1" x14ac:dyDescent="0.2">
      <c r="A78" s="38" t="s">
        <v>117</v>
      </c>
      <c r="B78" s="33">
        <v>1</v>
      </c>
      <c r="C78" s="33"/>
      <c r="D78" s="33"/>
      <c r="E78" s="33">
        <f t="shared" si="2"/>
        <v>1</v>
      </c>
      <c r="F78" s="36">
        <v>1</v>
      </c>
      <c r="G78" s="36">
        <v>1</v>
      </c>
      <c r="H78" s="36">
        <v>1</v>
      </c>
      <c r="I78" s="36">
        <v>0</v>
      </c>
      <c r="J78" s="36">
        <v>0</v>
      </c>
      <c r="K78" s="36">
        <v>0</v>
      </c>
      <c r="L78" s="36"/>
    </row>
    <row r="79" spans="1:12" ht="15" customHeight="1" x14ac:dyDescent="0.2">
      <c r="A79" s="38" t="s">
        <v>69</v>
      </c>
      <c r="B79" s="33">
        <v>1</v>
      </c>
      <c r="C79" s="33"/>
      <c r="D79" s="33"/>
      <c r="E79" s="33">
        <f t="shared" si="2"/>
        <v>1</v>
      </c>
      <c r="F79" s="36">
        <v>1</v>
      </c>
      <c r="G79" s="36">
        <v>1</v>
      </c>
      <c r="H79" s="36"/>
      <c r="I79" s="36"/>
      <c r="J79" s="36"/>
      <c r="K79" s="36"/>
      <c r="L79" s="36"/>
    </row>
    <row r="80" spans="1:12" ht="15" customHeight="1" x14ac:dyDescent="0.2">
      <c r="A80" s="38" t="s">
        <v>100</v>
      </c>
      <c r="B80" s="33">
        <v>1</v>
      </c>
      <c r="C80" s="33"/>
      <c r="D80" s="33"/>
      <c r="E80" s="33">
        <f t="shared" si="2"/>
        <v>1</v>
      </c>
      <c r="F80" s="36">
        <v>1</v>
      </c>
      <c r="G80" s="36">
        <v>0</v>
      </c>
      <c r="H80" s="36">
        <v>1</v>
      </c>
      <c r="I80" s="36">
        <v>0</v>
      </c>
      <c r="J80" s="36">
        <v>0</v>
      </c>
      <c r="K80" s="36">
        <v>0</v>
      </c>
      <c r="L80" s="36"/>
    </row>
    <row r="81" spans="1:12" ht="15" customHeight="1" x14ac:dyDescent="0.2">
      <c r="A81" s="38" t="s">
        <v>86</v>
      </c>
      <c r="B81" s="33">
        <v>1</v>
      </c>
      <c r="C81" s="33"/>
      <c r="D81" s="33"/>
      <c r="E81" s="33">
        <f t="shared" si="2"/>
        <v>1</v>
      </c>
      <c r="F81" s="36">
        <v>1</v>
      </c>
      <c r="G81" s="36">
        <v>1</v>
      </c>
      <c r="H81" s="36">
        <v>1</v>
      </c>
      <c r="I81" s="36">
        <v>1</v>
      </c>
      <c r="J81" s="36">
        <v>1</v>
      </c>
      <c r="K81" s="36">
        <v>0</v>
      </c>
      <c r="L81" s="36">
        <v>1</v>
      </c>
    </row>
    <row r="82" spans="1:12" ht="15" customHeight="1" x14ac:dyDescent="0.2">
      <c r="A82" s="38" t="s">
        <v>96</v>
      </c>
      <c r="B82" s="33">
        <v>1</v>
      </c>
      <c r="C82" s="33"/>
      <c r="D82" s="33"/>
      <c r="E82" s="33">
        <f t="shared" si="2"/>
        <v>1</v>
      </c>
      <c r="F82" s="36">
        <v>1</v>
      </c>
      <c r="G82" s="36">
        <v>1</v>
      </c>
      <c r="H82" s="36">
        <v>4</v>
      </c>
      <c r="I82" s="36">
        <v>4</v>
      </c>
      <c r="J82" s="36">
        <v>4</v>
      </c>
      <c r="K82" s="36">
        <v>4</v>
      </c>
      <c r="L82" s="36"/>
    </row>
    <row r="83" spans="1:12" ht="15" customHeight="1" x14ac:dyDescent="0.2">
      <c r="A83" s="38" t="s">
        <v>106</v>
      </c>
      <c r="B83" s="33">
        <v>1</v>
      </c>
      <c r="C83" s="33"/>
      <c r="D83" s="33"/>
      <c r="E83" s="33">
        <f t="shared" si="2"/>
        <v>1</v>
      </c>
      <c r="F83" s="36">
        <v>1</v>
      </c>
      <c r="G83" s="36">
        <v>1</v>
      </c>
      <c r="H83" s="36">
        <v>1</v>
      </c>
      <c r="I83" s="36"/>
      <c r="J83" s="36"/>
      <c r="K83" s="36"/>
      <c r="L83" s="36"/>
    </row>
    <row r="84" spans="1:12" ht="15" customHeight="1" x14ac:dyDescent="0.2">
      <c r="A84" s="38" t="s">
        <v>109</v>
      </c>
      <c r="B84" s="33"/>
      <c r="C84" s="33">
        <v>1</v>
      </c>
      <c r="D84" s="33"/>
      <c r="E84" s="33">
        <f t="shared" si="2"/>
        <v>1</v>
      </c>
      <c r="F84" s="36">
        <v>1</v>
      </c>
      <c r="G84" s="36">
        <v>1</v>
      </c>
      <c r="H84" s="36">
        <v>1</v>
      </c>
      <c r="I84" s="36">
        <v>1</v>
      </c>
      <c r="J84" s="36">
        <v>0</v>
      </c>
      <c r="K84" s="36">
        <v>0</v>
      </c>
      <c r="L84" s="36"/>
    </row>
    <row r="85" spans="1:12" ht="15" customHeight="1" x14ac:dyDescent="0.2">
      <c r="A85" s="38" t="s">
        <v>97</v>
      </c>
      <c r="B85" s="33"/>
      <c r="C85" s="33">
        <v>1</v>
      </c>
      <c r="D85" s="33"/>
      <c r="E85" s="33">
        <f t="shared" si="2"/>
        <v>1</v>
      </c>
      <c r="F85" s="36">
        <v>1</v>
      </c>
      <c r="G85" s="36">
        <v>1</v>
      </c>
      <c r="H85" s="36">
        <v>1</v>
      </c>
      <c r="I85" s="36">
        <v>1</v>
      </c>
      <c r="J85" s="36">
        <v>0</v>
      </c>
      <c r="K85" s="36">
        <v>0</v>
      </c>
      <c r="L85" s="36"/>
    </row>
    <row r="86" spans="1:12" ht="15" customHeight="1" x14ac:dyDescent="0.2">
      <c r="A86" s="38" t="s">
        <v>118</v>
      </c>
      <c r="B86" s="33"/>
      <c r="C86" s="33">
        <v>1</v>
      </c>
      <c r="D86" s="33"/>
      <c r="E86" s="33">
        <f t="shared" si="2"/>
        <v>1</v>
      </c>
      <c r="F86" s="36">
        <v>1</v>
      </c>
      <c r="G86" s="36">
        <v>1</v>
      </c>
      <c r="H86" s="36">
        <v>0</v>
      </c>
      <c r="I86" s="36">
        <v>0</v>
      </c>
      <c r="J86" s="36">
        <v>3</v>
      </c>
      <c r="K86" s="36">
        <v>3</v>
      </c>
      <c r="L86" s="36"/>
    </row>
    <row r="87" spans="1:12" ht="15" customHeight="1" x14ac:dyDescent="0.2">
      <c r="A87" s="38" t="s">
        <v>84</v>
      </c>
      <c r="B87" s="33">
        <v>1</v>
      </c>
      <c r="C87" s="33"/>
      <c r="D87" s="33"/>
      <c r="E87" s="33">
        <f t="shared" si="2"/>
        <v>1</v>
      </c>
      <c r="F87" s="36">
        <v>1</v>
      </c>
      <c r="G87" s="36">
        <v>1</v>
      </c>
      <c r="H87" s="36">
        <v>1</v>
      </c>
      <c r="I87" s="36">
        <v>1</v>
      </c>
      <c r="J87" s="36">
        <v>1</v>
      </c>
      <c r="K87" s="36">
        <v>0</v>
      </c>
      <c r="L87" s="36">
        <v>1</v>
      </c>
    </row>
    <row r="88" spans="1:12" ht="15" customHeight="1" x14ac:dyDescent="0.2">
      <c r="A88" s="38" t="s">
        <v>71</v>
      </c>
      <c r="B88" s="33">
        <v>1</v>
      </c>
      <c r="C88" s="33"/>
      <c r="D88" s="33"/>
      <c r="E88" s="33">
        <f t="shared" si="2"/>
        <v>1</v>
      </c>
      <c r="F88" s="36">
        <v>1</v>
      </c>
      <c r="G88" s="36">
        <v>5</v>
      </c>
      <c r="H88" s="36">
        <v>1</v>
      </c>
      <c r="I88" s="36">
        <v>1</v>
      </c>
      <c r="J88" s="36">
        <v>1</v>
      </c>
      <c r="K88" s="36">
        <v>1</v>
      </c>
      <c r="L88" s="36"/>
    </row>
    <row r="89" spans="1:12" ht="15" customHeight="1" x14ac:dyDescent="0.2">
      <c r="A89" s="38" t="s">
        <v>64</v>
      </c>
      <c r="B89" s="33"/>
      <c r="C89" s="33">
        <v>1</v>
      </c>
      <c r="D89" s="33"/>
      <c r="E89" s="33">
        <f t="shared" si="2"/>
        <v>1</v>
      </c>
      <c r="F89" s="36">
        <v>1</v>
      </c>
      <c r="G89" s="36">
        <v>1</v>
      </c>
      <c r="H89" s="36">
        <v>1</v>
      </c>
      <c r="I89" s="36">
        <v>1</v>
      </c>
      <c r="J89" s="36">
        <v>1</v>
      </c>
      <c r="K89" s="36">
        <v>0</v>
      </c>
      <c r="L89" s="36">
        <v>1</v>
      </c>
    </row>
    <row r="90" spans="1:12" ht="15" customHeight="1" x14ac:dyDescent="0.2">
      <c r="A90" s="38" t="s">
        <v>107</v>
      </c>
      <c r="B90" s="33"/>
      <c r="C90" s="33">
        <v>1</v>
      </c>
      <c r="D90" s="33"/>
      <c r="E90" s="33">
        <f t="shared" si="2"/>
        <v>1</v>
      </c>
      <c r="F90" s="36">
        <v>1</v>
      </c>
      <c r="G90" s="36">
        <v>0</v>
      </c>
      <c r="H90" s="36">
        <v>0</v>
      </c>
      <c r="I90" s="36">
        <v>1</v>
      </c>
      <c r="J90" s="36">
        <v>1</v>
      </c>
      <c r="K90" s="36">
        <v>1</v>
      </c>
      <c r="L90" s="36"/>
    </row>
    <row r="91" spans="1:12" ht="15" customHeight="1" x14ac:dyDescent="0.2">
      <c r="A91" s="38" t="s">
        <v>58</v>
      </c>
      <c r="B91" s="33">
        <v>1</v>
      </c>
      <c r="C91" s="33"/>
      <c r="D91" s="33"/>
      <c r="E91" s="33">
        <f t="shared" si="2"/>
        <v>1</v>
      </c>
      <c r="F91" s="36">
        <v>1</v>
      </c>
      <c r="G91" s="36">
        <v>1</v>
      </c>
      <c r="H91" s="36">
        <v>1</v>
      </c>
      <c r="I91" s="36"/>
      <c r="J91" s="36"/>
      <c r="K91" s="36"/>
      <c r="L91" s="36"/>
    </row>
    <row r="92" spans="1:12" ht="15" customHeight="1" x14ac:dyDescent="0.2">
      <c r="A92" s="38" t="s">
        <v>79</v>
      </c>
      <c r="B92" s="33"/>
      <c r="C92" s="33">
        <v>1</v>
      </c>
      <c r="D92" s="33"/>
      <c r="E92" s="33">
        <f t="shared" si="2"/>
        <v>1</v>
      </c>
      <c r="F92" s="36"/>
      <c r="G92" s="36"/>
      <c r="H92" s="36"/>
      <c r="I92" s="36"/>
      <c r="J92" s="36"/>
      <c r="K92" s="36"/>
      <c r="L92" s="36"/>
    </row>
    <row r="93" spans="1:12" ht="15" customHeight="1" x14ac:dyDescent="0.2">
      <c r="A93" s="38" t="s">
        <v>108</v>
      </c>
      <c r="B93" s="33">
        <v>1</v>
      </c>
      <c r="C93" s="33"/>
      <c r="D93" s="33"/>
      <c r="E93" s="33">
        <f t="shared" si="2"/>
        <v>1</v>
      </c>
      <c r="F93" s="36"/>
      <c r="G93" s="36"/>
      <c r="H93" s="36"/>
      <c r="I93" s="36"/>
      <c r="J93" s="36"/>
      <c r="K93" s="36"/>
      <c r="L93" s="36"/>
    </row>
    <row r="94" spans="1:12" ht="15" customHeight="1" x14ac:dyDescent="0.2">
      <c r="A94" s="38" t="s">
        <v>131</v>
      </c>
      <c r="B94" s="33">
        <v>1</v>
      </c>
      <c r="C94" s="33"/>
      <c r="D94" s="33"/>
      <c r="E94" s="33">
        <f t="shared" si="2"/>
        <v>1</v>
      </c>
      <c r="F94" s="36">
        <v>1</v>
      </c>
      <c r="G94" s="36">
        <v>1</v>
      </c>
      <c r="H94" s="36">
        <v>1</v>
      </c>
      <c r="I94" s="36"/>
      <c r="J94" s="36"/>
      <c r="K94" s="36"/>
      <c r="L94" s="36"/>
    </row>
    <row r="95" spans="1:12" ht="15" customHeight="1" x14ac:dyDescent="0.2">
      <c r="A95" s="17"/>
      <c r="B95" s="18">
        <f>SUM(B5:B94)</f>
        <v>1146</v>
      </c>
      <c r="C95" s="18">
        <f>SUM(C5:C94)</f>
        <v>875</v>
      </c>
      <c r="D95" s="18">
        <f>SUM(D5:D94)</f>
        <v>559</v>
      </c>
      <c r="E95" s="18">
        <f>SUM(E5:E94)</f>
        <v>2580</v>
      </c>
      <c r="F95" s="18">
        <v>2550</v>
      </c>
      <c r="G95" s="18">
        <v>2492</v>
      </c>
      <c r="H95" s="18">
        <v>2464</v>
      </c>
      <c r="I95" s="18">
        <v>2598</v>
      </c>
      <c r="J95" s="18">
        <v>2555</v>
      </c>
      <c r="K95" s="18">
        <v>1841</v>
      </c>
      <c r="L95" s="18">
        <v>714</v>
      </c>
    </row>
  </sheetData>
  <autoFilter ref="A3:L95">
    <filterColumn colId="1" showButton="0"/>
  </autoFilter>
  <sortState ref="B5:L98">
    <sortCondition descending="1" ref="E5:E98"/>
  </sortState>
  <mergeCells count="4">
    <mergeCell ref="A1:L2"/>
    <mergeCell ref="B3:C3"/>
    <mergeCell ref="L3:L4"/>
    <mergeCell ref="K3:K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/>
  <dimension ref="B1:I22"/>
  <sheetViews>
    <sheetView showGridLines="0" showRowColHeaders="0" zoomScaleNormal="100" workbookViewId="0">
      <selection activeCell="K5" sqref="K5"/>
    </sheetView>
  </sheetViews>
  <sheetFormatPr defaultColWidth="8.85546875" defaultRowHeight="15" x14ac:dyDescent="0.25"/>
  <cols>
    <col min="4" max="4" width="5.7109375" bestFit="1" customWidth="1"/>
    <col min="13" max="13" width="5.7109375" bestFit="1" customWidth="1"/>
  </cols>
  <sheetData>
    <row r="1" spans="2:9" ht="15.95" thickBot="1" x14ac:dyDescent="0.25"/>
    <row r="2" spans="2:9" ht="15" customHeight="1" x14ac:dyDescent="0.25">
      <c r="B2" s="46" t="s">
        <v>137</v>
      </c>
      <c r="C2" s="47"/>
      <c r="D2" s="47"/>
      <c r="E2" s="47"/>
      <c r="F2" s="47"/>
      <c r="G2" s="47"/>
      <c r="H2" s="47"/>
      <c r="I2" s="48"/>
    </row>
    <row r="3" spans="2:9" ht="15.75" thickBot="1" x14ac:dyDescent="0.3">
      <c r="B3" s="62"/>
      <c r="C3" s="50"/>
      <c r="D3" s="50"/>
      <c r="E3" s="50"/>
      <c r="F3" s="50"/>
      <c r="G3" s="50"/>
      <c r="H3" s="50"/>
      <c r="I3" s="51"/>
    </row>
    <row r="4" spans="2:9" x14ac:dyDescent="0.25">
      <c r="B4" s="54" t="s">
        <v>50</v>
      </c>
      <c r="C4" s="56"/>
      <c r="D4" s="56" t="s">
        <v>45</v>
      </c>
      <c r="E4" s="56"/>
      <c r="F4" s="56" t="s">
        <v>52</v>
      </c>
      <c r="G4" s="56"/>
      <c r="H4" s="56" t="s">
        <v>53</v>
      </c>
      <c r="I4" s="55"/>
    </row>
    <row r="5" spans="2:9" x14ac:dyDescent="0.2">
      <c r="B5" s="67" t="s">
        <v>51</v>
      </c>
      <c r="C5" s="78"/>
      <c r="D5" s="71">
        <v>204</v>
      </c>
      <c r="E5" s="71"/>
      <c r="F5" s="71">
        <v>184</v>
      </c>
      <c r="G5" s="71"/>
      <c r="H5" s="71">
        <v>20</v>
      </c>
      <c r="I5" s="81"/>
    </row>
    <row r="6" spans="2:9" x14ac:dyDescent="0.2">
      <c r="B6" s="67" t="s">
        <v>116</v>
      </c>
      <c r="C6" s="78"/>
      <c r="D6" s="71">
        <v>279</v>
      </c>
      <c r="E6" s="71"/>
      <c r="F6" s="71">
        <v>212</v>
      </c>
      <c r="G6" s="71"/>
      <c r="H6" s="71">
        <v>67</v>
      </c>
      <c r="I6" s="81"/>
    </row>
    <row r="7" spans="2:9" x14ac:dyDescent="0.2">
      <c r="B7" s="67" t="s">
        <v>65</v>
      </c>
      <c r="C7" s="78"/>
      <c r="D7" s="71">
        <v>76</v>
      </c>
      <c r="E7" s="71"/>
      <c r="F7" s="71">
        <v>33</v>
      </c>
      <c r="G7" s="71"/>
      <c r="H7" s="71">
        <v>43</v>
      </c>
      <c r="I7" s="81"/>
    </row>
    <row r="8" spans="2:9" ht="15.75" customHeight="1" thickBot="1" x14ac:dyDescent="0.25">
      <c r="B8" s="69" t="s">
        <v>1</v>
      </c>
      <c r="C8" s="79"/>
      <c r="D8" s="73">
        <f>+D5+D6+D7</f>
        <v>559</v>
      </c>
      <c r="E8" s="73"/>
      <c r="F8" s="73">
        <f>+F5+F6+F7</f>
        <v>429</v>
      </c>
      <c r="G8" s="73"/>
      <c r="H8" s="73">
        <f>+D8-F8</f>
        <v>130</v>
      </c>
      <c r="I8" s="80"/>
    </row>
    <row r="10" spans="2:9" ht="15.75" customHeight="1" x14ac:dyDescent="0.2"/>
    <row r="13" spans="2:9" ht="15" customHeight="1" x14ac:dyDescent="0.2"/>
    <row r="15" spans="2:9" ht="15" customHeight="1" x14ac:dyDescent="0.2"/>
    <row r="19" ht="15" customHeight="1" x14ac:dyDescent="0.2"/>
    <row r="20" ht="15.75" customHeight="1" x14ac:dyDescent="0.2"/>
    <row r="21" ht="15" customHeight="1" x14ac:dyDescent="0.2"/>
    <row r="22" ht="15.75" customHeight="1" x14ac:dyDescent="0.2"/>
  </sheetData>
  <mergeCells count="21">
    <mergeCell ref="H8:I8"/>
    <mergeCell ref="H4:I4"/>
    <mergeCell ref="H5:I5"/>
    <mergeCell ref="H6:I6"/>
    <mergeCell ref="H7:I7"/>
    <mergeCell ref="D7:E7"/>
    <mergeCell ref="B8:C8"/>
    <mergeCell ref="D8:E8"/>
    <mergeCell ref="F8:G8"/>
    <mergeCell ref="D5:E5"/>
    <mergeCell ref="B7:C7"/>
    <mergeCell ref="F7:G7"/>
    <mergeCell ref="B2:I3"/>
    <mergeCell ref="B6:C6"/>
    <mergeCell ref="D6:E6"/>
    <mergeCell ref="F6:G6"/>
    <mergeCell ref="F4:G4"/>
    <mergeCell ref="B5:C5"/>
    <mergeCell ref="D4:E4"/>
    <mergeCell ref="F5:G5"/>
    <mergeCell ref="B4:C4"/>
  </mergeCells>
  <phoneticPr fontId="0" type="noConversion"/>
  <pageMargins left="0.7" right="0.7" top="0.75" bottom="0.75" header="0.3" footer="0.3"/>
  <drawing r:id="rId1"/>
  <picture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/>
  <dimension ref="B1:H36"/>
  <sheetViews>
    <sheetView showGridLines="0" showRowColHeaders="0" tabSelected="1" zoomScaleNormal="100" workbookViewId="0">
      <selection activeCell="E33" sqref="E33"/>
    </sheetView>
  </sheetViews>
  <sheetFormatPr defaultColWidth="8.85546875" defaultRowHeight="15" x14ac:dyDescent="0.25"/>
  <cols>
    <col min="2" max="2" width="15" bestFit="1" customWidth="1"/>
    <col min="3" max="3" width="12" bestFit="1" customWidth="1"/>
    <col min="4" max="4" width="12.42578125" bestFit="1" customWidth="1"/>
    <col min="5" max="6" width="3.85546875" bestFit="1" customWidth="1"/>
    <col min="7" max="7" width="5.42578125" bestFit="1" customWidth="1"/>
  </cols>
  <sheetData>
    <row r="1" spans="2:7" ht="15.95" thickBot="1" x14ac:dyDescent="0.25"/>
    <row r="2" spans="2:7" ht="15" customHeight="1" x14ac:dyDescent="0.25">
      <c r="B2" s="46" t="s">
        <v>114</v>
      </c>
      <c r="C2" s="47"/>
      <c r="D2" s="47"/>
      <c r="E2" s="47"/>
      <c r="F2" s="47"/>
      <c r="G2" s="48"/>
    </row>
    <row r="3" spans="2:7" ht="15.75" thickBot="1" x14ac:dyDescent="0.3">
      <c r="B3" s="62"/>
      <c r="C3" s="50"/>
      <c r="D3" s="50"/>
      <c r="E3" s="50"/>
      <c r="F3" s="50"/>
      <c r="G3" s="51"/>
    </row>
    <row r="4" spans="2:7" x14ac:dyDescent="0.2">
      <c r="B4" s="4" t="s">
        <v>54</v>
      </c>
      <c r="C4" s="6" t="s">
        <v>55</v>
      </c>
      <c r="D4" s="7" t="s">
        <v>56</v>
      </c>
      <c r="E4" s="6" t="s">
        <v>3</v>
      </c>
      <c r="F4" s="6" t="s">
        <v>4</v>
      </c>
      <c r="G4" s="5" t="s">
        <v>45</v>
      </c>
    </row>
    <row r="5" spans="2:7" x14ac:dyDescent="0.2">
      <c r="B5" s="9">
        <v>1</v>
      </c>
      <c r="C5" s="10">
        <v>566</v>
      </c>
      <c r="D5" s="11">
        <f t="shared" ref="D5:D19" si="0">C5/$C$19</f>
        <v>0.50853548966756512</v>
      </c>
      <c r="E5" s="12">
        <v>403</v>
      </c>
      <c r="F5" s="12">
        <v>158</v>
      </c>
      <c r="G5" s="12">
        <v>5</v>
      </c>
    </row>
    <row r="6" spans="2:7" x14ac:dyDescent="0.2">
      <c r="B6" s="9">
        <v>2</v>
      </c>
      <c r="C6" s="10">
        <v>161</v>
      </c>
      <c r="D6" s="11">
        <f t="shared" si="0"/>
        <v>0.14465408805031446</v>
      </c>
      <c r="E6" s="12">
        <v>162</v>
      </c>
      <c r="F6" s="12">
        <v>131</v>
      </c>
      <c r="G6" s="12">
        <v>29</v>
      </c>
    </row>
    <row r="7" spans="2:7" x14ac:dyDescent="0.2">
      <c r="B7" s="9">
        <v>3</v>
      </c>
      <c r="C7" s="10">
        <v>143</v>
      </c>
      <c r="D7" s="11">
        <f t="shared" si="0"/>
        <v>0.12848158131176998</v>
      </c>
      <c r="E7" s="12">
        <v>167</v>
      </c>
      <c r="F7" s="12">
        <v>177</v>
      </c>
      <c r="G7" s="12">
        <v>85</v>
      </c>
    </row>
    <row r="8" spans="2:7" x14ac:dyDescent="0.2">
      <c r="B8" s="9">
        <v>4</v>
      </c>
      <c r="C8" s="10">
        <v>134</v>
      </c>
      <c r="D8" s="11">
        <f t="shared" si="0"/>
        <v>0.12039532794249776</v>
      </c>
      <c r="E8" s="12">
        <v>164</v>
      </c>
      <c r="F8" s="12">
        <v>161</v>
      </c>
      <c r="G8" s="12">
        <v>211</v>
      </c>
    </row>
    <row r="9" spans="2:7" x14ac:dyDescent="0.2">
      <c r="B9" s="9">
        <v>5</v>
      </c>
      <c r="C9" s="10">
        <v>56</v>
      </c>
      <c r="D9" s="11">
        <f t="shared" si="0"/>
        <v>5.0314465408805034E-2</v>
      </c>
      <c r="E9" s="12">
        <v>84</v>
      </c>
      <c r="F9" s="12">
        <v>73</v>
      </c>
      <c r="G9" s="12">
        <v>123</v>
      </c>
    </row>
    <row r="10" spans="2:7" x14ac:dyDescent="0.2">
      <c r="B10" s="9">
        <v>6</v>
      </c>
      <c r="C10" s="10">
        <v>29</v>
      </c>
      <c r="D10" s="11">
        <f t="shared" si="0"/>
        <v>2.605570530098832E-2</v>
      </c>
      <c r="E10" s="12">
        <v>52</v>
      </c>
      <c r="F10" s="12">
        <v>64</v>
      </c>
      <c r="G10" s="12">
        <v>58</v>
      </c>
    </row>
    <row r="11" spans="2:7" x14ac:dyDescent="0.2">
      <c r="B11" s="9">
        <v>7</v>
      </c>
      <c r="C11" s="10">
        <v>8</v>
      </c>
      <c r="D11" s="11">
        <f t="shared" si="0"/>
        <v>7.1877807726864335E-3</v>
      </c>
      <c r="E11" s="12">
        <v>16</v>
      </c>
      <c r="F11" s="12">
        <v>22</v>
      </c>
      <c r="G11" s="12">
        <v>18</v>
      </c>
    </row>
    <row r="12" spans="2:7" x14ac:dyDescent="0.2">
      <c r="B12" s="9">
        <v>8</v>
      </c>
      <c r="C12" s="10">
        <v>9</v>
      </c>
      <c r="D12" s="11">
        <f t="shared" si="0"/>
        <v>8.0862533692722376E-3</v>
      </c>
      <c r="E12" s="12">
        <v>25</v>
      </c>
      <c r="F12" s="12">
        <v>24</v>
      </c>
      <c r="G12" s="12">
        <v>23</v>
      </c>
    </row>
    <row r="13" spans="2:7" s="28" customFormat="1" x14ac:dyDescent="0.2">
      <c r="B13" s="25">
        <v>9</v>
      </c>
      <c r="C13" s="10">
        <v>3</v>
      </c>
      <c r="D13" s="11">
        <f t="shared" si="0"/>
        <v>2.6954177897574125E-3</v>
      </c>
      <c r="E13" s="12">
        <v>4</v>
      </c>
      <c r="F13" s="12">
        <v>20</v>
      </c>
      <c r="G13" s="12">
        <v>3</v>
      </c>
    </row>
    <row r="14" spans="2:7" s="28" customFormat="1" x14ac:dyDescent="0.2">
      <c r="B14" s="25" t="s">
        <v>127</v>
      </c>
      <c r="C14" s="10">
        <v>1</v>
      </c>
      <c r="D14" s="11">
        <f t="shared" si="0"/>
        <v>8.9847259658580418E-4</v>
      </c>
      <c r="E14" s="12">
        <v>16</v>
      </c>
      <c r="F14" s="12"/>
      <c r="G14" s="12"/>
    </row>
    <row r="15" spans="2:7" s="26" customFormat="1" x14ac:dyDescent="0.2">
      <c r="B15" s="25" t="s">
        <v>126</v>
      </c>
      <c r="C15" s="10">
        <v>2</v>
      </c>
      <c r="D15" s="11">
        <f t="shared" si="0"/>
        <v>1.7969451931716084E-3</v>
      </c>
      <c r="E15" s="12">
        <v>19</v>
      </c>
      <c r="F15" s="12">
        <v>17</v>
      </c>
      <c r="G15" s="12"/>
    </row>
    <row r="16" spans="2:7" s="26" customFormat="1" x14ac:dyDescent="0.2">
      <c r="B16" s="25" t="s">
        <v>132</v>
      </c>
      <c r="C16" s="10">
        <v>1</v>
      </c>
      <c r="D16" s="11">
        <f t="shared" si="0"/>
        <v>8.9847259658580418E-4</v>
      </c>
      <c r="E16" s="12"/>
      <c r="F16" s="12">
        <v>19</v>
      </c>
      <c r="G16" s="12"/>
    </row>
    <row r="17" spans="2:8" s="35" customFormat="1" x14ac:dyDescent="0.2">
      <c r="B17" s="25" t="s">
        <v>133</v>
      </c>
      <c r="C17" s="10">
        <v>1</v>
      </c>
      <c r="D17" s="11">
        <f t="shared" si="0"/>
        <v>8.9847259658580418E-4</v>
      </c>
      <c r="E17" s="12">
        <v>23</v>
      </c>
      <c r="F17" s="12"/>
      <c r="G17" s="12"/>
    </row>
    <row r="18" spans="2:8" s="35" customFormat="1" x14ac:dyDescent="0.2">
      <c r="B18" s="25" t="s">
        <v>134</v>
      </c>
      <c r="C18" s="10">
        <v>1</v>
      </c>
      <c r="D18" s="11">
        <f t="shared" si="0"/>
        <v>8.9847259658580418E-4</v>
      </c>
      <c r="E18" s="12">
        <v>11</v>
      </c>
      <c r="F18" s="12">
        <v>9</v>
      </c>
      <c r="G18" s="12">
        <v>4</v>
      </c>
    </row>
    <row r="19" spans="2:8" s="16" customFormat="1" x14ac:dyDescent="0.2">
      <c r="B19" s="17" t="s">
        <v>74</v>
      </c>
      <c r="C19" s="18">
        <f>SUM(C5:C16)</f>
        <v>1113</v>
      </c>
      <c r="D19" s="14">
        <f t="shared" si="0"/>
        <v>1</v>
      </c>
      <c r="E19" s="19">
        <f>SUM(E5:E18)</f>
        <v>1146</v>
      </c>
      <c r="F19" s="19">
        <f>SUM(F5:F18)</f>
        <v>875</v>
      </c>
      <c r="G19" s="19">
        <f>SUM(G5:G18)</f>
        <v>559</v>
      </c>
      <c r="H19" s="31"/>
    </row>
    <row r="20" spans="2:8" s="16" customFormat="1" x14ac:dyDescent="0.2">
      <c r="B20"/>
      <c r="C20"/>
      <c r="D20"/>
      <c r="E20"/>
      <c r="F20"/>
      <c r="G20"/>
    </row>
    <row r="21" spans="2:8" s="16" customFormat="1" ht="15.95" thickBot="1" x14ac:dyDescent="0.25">
      <c r="B21"/>
      <c r="C21"/>
      <c r="D21"/>
      <c r="E21"/>
      <c r="F21"/>
      <c r="G21"/>
      <c r="H21" s="31"/>
    </row>
    <row r="22" spans="2:8" ht="15.75" thickBot="1" x14ac:dyDescent="0.3">
      <c r="B22" s="82" t="s">
        <v>123</v>
      </c>
      <c r="C22" s="83"/>
      <c r="H22" s="31"/>
    </row>
    <row r="23" spans="2:8" ht="15.95" thickBot="1" x14ac:dyDescent="0.25">
      <c r="H23" s="31"/>
    </row>
    <row r="24" spans="2:8" ht="15.75" thickBot="1" x14ac:dyDescent="0.3">
      <c r="B24" s="82" t="s">
        <v>124</v>
      </c>
      <c r="C24" s="83"/>
      <c r="H24" s="31"/>
    </row>
    <row r="25" spans="2:8" x14ac:dyDescent="0.2">
      <c r="H25" s="31"/>
    </row>
    <row r="26" spans="2:8" x14ac:dyDescent="0.2">
      <c r="H26" s="31"/>
    </row>
    <row r="27" spans="2:8" x14ac:dyDescent="0.2">
      <c r="H27" s="31"/>
    </row>
    <row r="28" spans="2:8" x14ac:dyDescent="0.2">
      <c r="H28" s="31"/>
    </row>
    <row r="29" spans="2:8" x14ac:dyDescent="0.2">
      <c r="H29" s="31"/>
    </row>
    <row r="30" spans="2:8" x14ac:dyDescent="0.2">
      <c r="H30" s="31"/>
    </row>
    <row r="31" spans="2:8" x14ac:dyDescent="0.2">
      <c r="H31" s="31"/>
    </row>
    <row r="32" spans="2:8" x14ac:dyDescent="0.2">
      <c r="H32" s="31"/>
    </row>
    <row r="33" spans="8:8" x14ac:dyDescent="0.2">
      <c r="H33" s="31"/>
    </row>
    <row r="34" spans="8:8" x14ac:dyDescent="0.2">
      <c r="H34" s="31"/>
    </row>
    <row r="35" spans="8:8" x14ac:dyDescent="0.2">
      <c r="H35" s="31"/>
    </row>
    <row r="36" spans="8:8" x14ac:dyDescent="0.2">
      <c r="H36" s="31"/>
    </row>
  </sheetData>
  <mergeCells count="3">
    <mergeCell ref="B2:G3"/>
    <mergeCell ref="B22:C22"/>
    <mergeCell ref="B24:C24"/>
  </mergeCells>
  <phoneticPr fontId="0" type="noConversion"/>
  <pageMargins left="0.7" right="0.7" top="0.75" bottom="0.75" header="0.3" footer="0.3"/>
  <pageSetup paperSize="9" orientation="portrait" r:id="rId1"/>
  <drawing r:id="rId2"/>
  <picture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5</vt:i4>
      </vt:variant>
    </vt:vector>
  </HeadingPairs>
  <TitlesOfParts>
    <vt:vector size="5" baseType="lpstr">
      <vt:lpstr>Residenti </vt:lpstr>
      <vt:lpstr>Classi di età</vt:lpstr>
      <vt:lpstr>Nazionalità  </vt:lpstr>
      <vt:lpstr>Minori</vt:lpstr>
      <vt:lpstr>Famiglie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2021-07-14T09:37:49Z</dcterms:modified>
</cp:coreProperties>
</file>