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<sst xmlns="http://schemas.openxmlformats.org/spreadsheetml/2006/main" count="64" uniqueCount="53">
  <si>
    <t>Primaria</t>
  </si>
  <si>
    <t>Infanzia</t>
  </si>
  <si>
    <t>Secondaria 1°</t>
  </si>
  <si>
    <t>Greve</t>
  </si>
  <si>
    <t>Tirinnanzi</t>
  </si>
  <si>
    <t>SVIZZERA</t>
  </si>
  <si>
    <t>Munari</t>
  </si>
  <si>
    <t>Rodari</t>
  </si>
  <si>
    <t>Sturiale</t>
  </si>
  <si>
    <t>G.Da Verrazzano</t>
  </si>
  <si>
    <t>Giuliotti</t>
  </si>
  <si>
    <t>Alighieri</t>
  </si>
  <si>
    <t>Don Milani</t>
  </si>
  <si>
    <t>Bucciolini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</si>
  <si>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</si>
  <si>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</si>
  <si>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</si>
  <si>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</si>
  <si>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</si>
  <si>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</si>
  <si>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</si>
  <si>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</si>
  <si>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</si>
  <si>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</si>
  <si>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</si>
  <si>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Greve Totale</t>
  </si>
  <si>
    <t>Nazionalità</t>
  </si>
  <si>
    <t>Nati Italia</t>
  </si>
  <si>
    <t>Totale Nati Italia</t>
  </si>
  <si>
    <t>Zanobi</t>
  </si>
  <si>
    <t>FRANCESE</t>
  </si>
  <si>
    <t>Alunni stranieri iscritti nelle scuole di Greve in Chianti a.s. 2016/17</t>
  </si>
  <si>
    <t>ALBANESE</t>
  </si>
  <si>
    <t>CINGALESE</t>
  </si>
  <si>
    <t>CUBANA</t>
  </si>
  <si>
    <t>ECUADORIANA</t>
  </si>
  <si>
    <t>EGIZIANA</t>
  </si>
  <si>
    <t>KOSOVARA</t>
  </si>
  <si>
    <t>MAROCCHINA</t>
  </si>
  <si>
    <t>RUMENA</t>
  </si>
  <si>
    <t>SENEGALESE</t>
  </si>
  <si>
    <t>STATUNITENSE</t>
  </si>
  <si>
    <t>TUNISINA</t>
  </si>
  <si>
    <t>BRASILIANA</t>
  </si>
  <si>
    <t>COLOMBIANA</t>
  </si>
  <si>
    <t>INDIANA</t>
  </si>
  <si>
    <t>NIGERIANA</t>
  </si>
  <si>
    <t>PERUVIANA</t>
  </si>
  <si>
    <t>POLACCA</t>
  </si>
  <si>
    <t>FILIPPINA</t>
  </si>
  <si>
    <t>HONDUREGNA</t>
  </si>
  <si>
    <t>NEPALESE</t>
  </si>
  <si>
    <t>Nazionalità degli alunni stranieri iscritti nelle scuole di Greve in Chianti a.s. 2016/17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</si>
</sst>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2" fillId="33" borderId="11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/>
    </xf>
    <xf numFmtId="188" fontId="2" fillId="34" borderId="14" xfId="45" applyNumberFormat="1" applyFont="1" applyFill="1" applyBorder="1" applyAlignment="1">
      <alignment vertical="center"/>
    </xf>
    <xf numFmtId="184" fontId="2" fillId="34" borderId="15" xfId="45" applyNumberFormat="1" applyFont="1" applyFill="1" applyBorder="1" applyAlignment="1">
      <alignment vertical="center"/>
    </xf>
    <xf numFmtId="184" fontId="2" fillId="34" borderId="16" xfId="45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35" borderId="10" xfId="0" applyNumberFormat="1" applyFont="1" applyFill="1" applyBorder="1" applyAlignment="1">
      <alignment/>
    </xf>
    <xf numFmtId="188" fontId="1" fillId="35" borderId="10" xfId="0" applyNumberFormat="1" applyFont="1" applyFill="1" applyBorder="1" applyAlignment="1">
      <alignment/>
    </xf>
    <xf numFmtId="186" fontId="1" fillId="35" borderId="17" xfId="0" applyNumberFormat="1" applyFont="1" applyFill="1" applyBorder="1" applyAlignment="1">
      <alignment/>
    </xf>
    <xf numFmtId="188" fontId="2" fillId="36" borderId="10" xfId="0" applyNumberFormat="1" applyFont="1" applyFill="1" applyBorder="1" applyAlignment="1">
      <alignment/>
    </xf>
    <xf numFmtId="186" fontId="2" fillId="36" borderId="17" xfId="0" applyNumberFormat="1" applyFont="1" applyFill="1" applyBorder="1" applyAlignment="1">
      <alignment/>
    </xf>
    <xf numFmtId="188" fontId="2" fillId="37" borderId="14" xfId="0" applyNumberFormat="1" applyFont="1" applyFill="1" applyBorder="1" applyAlignment="1">
      <alignment/>
    </xf>
    <xf numFmtId="186" fontId="2" fillId="37" borderId="18" xfId="0" applyNumberFormat="1" applyFont="1" applyFill="1" applyBorder="1" applyAlignment="1">
      <alignment/>
    </xf>
    <xf numFmtId="188" fontId="2" fillId="34" borderId="19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188" fontId="2" fillId="39" borderId="23" xfId="0" applyNumberFormat="1" applyFont="1" applyFill="1" applyBorder="1" applyAlignment="1">
      <alignment horizontal="center" vertical="center" wrapText="1"/>
    </xf>
    <xf numFmtId="188" fontId="2" fillId="39" borderId="24" xfId="0" applyNumberFormat="1" applyFont="1" applyFill="1" applyBorder="1" applyAlignment="1">
      <alignment horizontal="center"/>
    </xf>
    <xf numFmtId="188" fontId="2" fillId="39" borderId="10" xfId="0" applyNumberFormat="1" applyFont="1" applyFill="1" applyBorder="1" applyAlignment="1">
      <alignment horizontal="center" vertical="center" wrapText="1"/>
    </xf>
    <xf numFmtId="188" fontId="2" fillId="39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2" borderId="25" xfId="0" applyNumberFormat="1" applyFont="1" applyFill="1" applyBorder="1" applyAlignment="1">
      <alignment horizontal="center" vertical="center" wrapText="1"/>
    </xf>
    <xf numFmtId="188" fontId="2" fillId="32" borderId="12" xfId="0" applyNumberFormat="1" applyFont="1" applyFill="1" applyBorder="1" applyAlignment="1">
      <alignment horizontal="center" vertical="center" wrapText="1"/>
    </xf>
    <xf numFmtId="188" fontId="2" fillId="32" borderId="15" xfId="0" applyNumberFormat="1" applyFont="1" applyFill="1" applyBorder="1" applyAlignment="1">
      <alignment horizontal="center" vertical="center" wrapText="1"/>
    </xf>
    <xf numFmtId="188" fontId="2" fillId="34" borderId="26" xfId="0" applyNumberFormat="1" applyFont="1" applyFill="1" applyBorder="1" applyAlignment="1">
      <alignment horizontal="center" vertical="center" wrapText="1"/>
    </xf>
    <xf numFmtId="188" fontId="2" fillId="34" borderId="24" xfId="0" applyNumberFormat="1" applyFont="1" applyFill="1" applyBorder="1" applyAlignment="1">
      <alignment horizontal="center"/>
    </xf>
    <xf numFmtId="188" fontId="2" fillId="34" borderId="27" xfId="0" applyNumberFormat="1" applyFont="1" applyFill="1" applyBorder="1" applyAlignment="1">
      <alignment horizontal="center"/>
    </xf>
    <xf numFmtId="188" fontId="2" fillId="34" borderId="28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188" fontId="2" fillId="33" borderId="29" xfId="0" applyNumberFormat="1" applyFont="1" applyFill="1" applyBorder="1" applyAlignment="1">
      <alignment horizontal="center" vertical="center"/>
    </xf>
    <xf numFmtId="188" fontId="2" fillId="33" borderId="30" xfId="0" applyNumberFormat="1" applyFont="1" applyFill="1" applyBorder="1" applyAlignment="1">
      <alignment horizontal="center" vertical="center"/>
    </xf>
    <xf numFmtId="188" fontId="2" fillId="34" borderId="31" xfId="0" applyNumberFormat="1" applyFont="1" applyFill="1" applyBorder="1" applyAlignment="1">
      <alignment horizontal="center" vertical="center" wrapText="1"/>
    </xf>
    <xf numFmtId="188" fontId="2" fillId="34" borderId="32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6" xfId="0" applyNumberFormat="1" applyFont="1" applyFill="1" applyBorder="1" applyAlignment="1">
      <alignment horizontal="center" vertical="center" wrapText="1"/>
    </xf>
    <xf numFmtId="188" fontId="2" fillId="34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Greve in Chianti a.s. 2016/17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28175"/>
          <c:w val="0.6715"/>
          <c:h val="0.61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Stranieri'!$D$16:$E$16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75"/>
          <c:y val="0.4975"/>
          <c:w val="0.1427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Greve in Chianti a.s. 2016/17</a:t>
            </a:r>
          </a:p>
        </c:rich>
      </c:tx>
      <c:layout>
        <c:manualLayout>
          <c:xMode val="factor"/>
          <c:yMode val="factor"/>
          <c:x val="-0.01825"/>
          <c:y val="-0.03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28925"/>
          <c:w val="0.6825"/>
          <c:h val="0.60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Stranieri'!$D$8,'Alunni Stranieri'!$D$13,'Alunni Stranieri'!$D$15)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204"/>
          <c:w val="0.236"/>
          <c:h val="0.5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Greve in Chianti a.s. 2016/17</a:t>
            </a:r>
          </a:p>
        </c:rich>
      </c:tx>
      <c:layout>
        <c:manualLayout>
          <c:xMode val="factor"/>
          <c:yMode val="factor"/>
          <c:x val="0.0575"/>
          <c:y val="-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25"/>
          <c:h val="0.86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Stranieri'!$G$8,'Alunni Stranieri'!$G$13,'Alunni Stranieri'!$G$15)</c:f>
              <c:numCache/>
            </c:numRef>
          </c:val>
        </c:ser>
        <c:overlap val="100"/>
        <c:gapWidth val="55"/>
        <c:axId val="49089314"/>
        <c:axId val="39150643"/>
      </c:bar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50643"/>
        <c:crosses val="autoZero"/>
        <c:auto val="1"/>
        <c:lblOffset val="100"/>
        <c:tickLblSkip val="1"/>
        <c:noMultiLvlLbl val="0"/>
      </c:catAx>
      <c:valAx>
        <c:axId val="39150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8931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15"/>
          <c:y val="0.50775"/>
          <c:w val="0.33625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Greve in Chianti a.s. 2016/17
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4"/>
          <c:w val="0.739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16811468"/>
        <c:axId val="17085485"/>
      </c:barChart>
      <c:catAx>
        <c:axId val="1681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5485"/>
        <c:crosses val="autoZero"/>
        <c:auto val="1"/>
        <c:lblOffset val="100"/>
        <c:tickLblSkip val="1"/>
        <c:noMultiLvlLbl val="0"/>
      </c:catAx>
      <c:valAx>
        <c:axId val="17085485"/>
        <c:scaling>
          <c:orientation val="minMax"/>
        </c:scaling>
        <c:axPos val="l"/>
        <c:delete val="1"/>
        <c:majorTickMark val="out"/>
        <c:minorTickMark val="none"/>
        <c:tickLblPos val="nextTo"/>
        <c:crossAx val="1681146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725"/>
          <c:y val="0.5925"/>
          <c:w val="0.0857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95250</xdr:rowOff>
    </xdr:from>
    <xdr:to>
      <xdr:col>4</xdr:col>
      <xdr:colOff>85725</xdr:colOff>
      <xdr:row>35</xdr:row>
      <xdr:rowOff>66675</xdr:rowOff>
    </xdr:to>
    <xdr:graphicFrame>
      <xdr:nvGraphicFramePr>
        <xdr:cNvPr id="1" name="Grafico 1"/>
        <xdr:cNvGraphicFramePr/>
      </xdr:nvGraphicFramePr>
      <xdr:xfrm>
        <a:off x="114300" y="3238500"/>
        <a:ext cx="36195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22</xdr:row>
      <xdr:rowOff>38100</xdr:rowOff>
    </xdr:from>
    <xdr:to>
      <xdr:col>11</xdr:col>
      <xdr:colOff>581025</xdr:colOff>
      <xdr:row>35</xdr:row>
      <xdr:rowOff>104775</xdr:rowOff>
    </xdr:to>
    <xdr:graphicFrame>
      <xdr:nvGraphicFramePr>
        <xdr:cNvPr id="2" name="Grafico 2"/>
        <xdr:cNvGraphicFramePr/>
      </xdr:nvGraphicFramePr>
      <xdr:xfrm>
        <a:off x="4057650" y="3343275"/>
        <a:ext cx="48101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419100</xdr:colOff>
      <xdr:row>0</xdr:row>
      <xdr:rowOff>9525</xdr:rowOff>
    </xdr:from>
    <xdr:to>
      <xdr:col>10</xdr:col>
      <xdr:colOff>504825</xdr:colOff>
      <xdr:row>21</xdr:row>
      <xdr:rowOff>28575</xdr:rowOff>
    </xdr:to>
    <xdr:graphicFrame>
      <xdr:nvGraphicFramePr>
        <xdr:cNvPr id="3" name="Grafico 3"/>
        <xdr:cNvGraphicFramePr/>
      </xdr:nvGraphicFramePr>
      <xdr:xfrm>
        <a:off x="5943600" y="9525"/>
        <a:ext cx="22383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28</xdr:row>
      <xdr:rowOff>142875</xdr:rowOff>
    </xdr:from>
    <xdr:to>
      <xdr:col>10</xdr:col>
      <xdr:colOff>371475</xdr:colOff>
      <xdr:row>59</xdr:row>
      <xdr:rowOff>95250</xdr:rowOff>
    </xdr:to>
    <xdr:graphicFrame>
      <xdr:nvGraphicFramePr>
        <xdr:cNvPr id="1" name="Grafico 1"/>
        <xdr:cNvGraphicFramePr/>
      </xdr:nvGraphicFramePr>
      <xdr:xfrm>
        <a:off x="381000" y="4705350"/>
        <a:ext cx="68580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15" sqref="D15:F15"/>
    </sheetView>
  </sheetViews>
  <sheetFormatPr defaultColWidth="9.140625" defaultRowHeight="12.75"/>
  <cols>
    <col min="1" max="1" width="8.8515625" style="2" bestFit="1" customWidth="1"/>
    <col min="2" max="2" width="12.00390625" style="2" bestFit="1" customWidth="1"/>
    <col min="3" max="3" width="25.7109375" style="2" bestFit="1" customWidth="1"/>
    <col min="4" max="4" width="8.140625" style="2" bestFit="1" customWidth="1"/>
    <col min="5" max="5" width="6.421875" style="2" bestFit="1" customWidth="1"/>
    <col min="6" max="6" width="11.421875" style="2" bestFit="1" customWidth="1"/>
    <col min="7" max="7" width="10.28125" style="2" bestFit="1" customWidth="1"/>
    <col min="8" max="9" width="9.140625" style="2" customWidth="1"/>
    <col min="10" max="10" width="14.00390625" style="2" customWidth="1"/>
    <col min="11" max="16384" width="9.140625" style="2" customWidth="1"/>
  </cols>
  <sheetData>
    <row r="1" spans="1:7" ht="12" thickBot="1">
      <c r="A1" s="23" t="s">
        <v>31</v>
      </c>
      <c r="B1" s="24"/>
      <c r="C1" s="24"/>
      <c r="D1" s="24"/>
      <c r="E1" s="24"/>
      <c r="F1" s="24"/>
      <c r="G1" s="25"/>
    </row>
    <row r="2" spans="1:7" ht="12" thickBot="1">
      <c r="A2" s="3" t="s">
        <v>21</v>
      </c>
      <c r="B2" s="4" t="s">
        <v>14</v>
      </c>
      <c r="C2" s="4" t="s">
        <v>22</v>
      </c>
      <c r="D2" s="5" t="s">
        <v>15</v>
      </c>
      <c r="E2" s="5" t="s">
        <v>16</v>
      </c>
      <c r="F2" s="5" t="s">
        <v>17</v>
      </c>
      <c r="G2" s="6" t="s">
        <v>23</v>
      </c>
    </row>
    <row r="3" spans="1:7" ht="13.5" customHeight="1">
      <c r="A3" s="26" t="s">
        <v>3</v>
      </c>
      <c r="B3" s="32" t="s">
        <v>1</v>
      </c>
      <c r="C3" s="1" t="s">
        <v>6</v>
      </c>
      <c r="D3" s="14">
        <v>5</v>
      </c>
      <c r="E3" s="15">
        <f>F3-D3</f>
        <v>29</v>
      </c>
      <c r="F3" s="15">
        <v>34</v>
      </c>
      <c r="G3" s="16">
        <f>+D3/F3</f>
        <v>0.14705882352941177</v>
      </c>
    </row>
    <row r="4" spans="1:7" ht="11.25">
      <c r="A4" s="27"/>
      <c r="B4" s="33"/>
      <c r="C4" s="1" t="s">
        <v>7</v>
      </c>
      <c r="D4" s="14">
        <v>21</v>
      </c>
      <c r="E4" s="15">
        <f>F4-D4</f>
        <v>14</v>
      </c>
      <c r="F4" s="15">
        <v>35</v>
      </c>
      <c r="G4" s="16">
        <f aca="true" t="shared" si="0" ref="G4:G16">+D4/F4</f>
        <v>0.6</v>
      </c>
    </row>
    <row r="5" spans="1:7" ht="11.25">
      <c r="A5" s="27"/>
      <c r="B5" s="33"/>
      <c r="C5" s="1" t="s">
        <v>8</v>
      </c>
      <c r="D5" s="14">
        <v>7</v>
      </c>
      <c r="E5" s="15">
        <f>F5-D5</f>
        <v>25</v>
      </c>
      <c r="F5" s="15">
        <v>32</v>
      </c>
      <c r="G5" s="16">
        <f t="shared" si="0"/>
        <v>0.21875</v>
      </c>
    </row>
    <row r="6" spans="1:7" ht="11.25">
      <c r="A6" s="27"/>
      <c r="B6" s="33"/>
      <c r="C6" s="1" t="s">
        <v>4</v>
      </c>
      <c r="D6" s="14">
        <v>16</v>
      </c>
      <c r="E6" s="15">
        <f>F6-D6</f>
        <v>42</v>
      </c>
      <c r="F6" s="15">
        <v>58</v>
      </c>
      <c r="G6" s="16">
        <f t="shared" si="0"/>
        <v>0.27586206896551724</v>
      </c>
    </row>
    <row r="7" spans="1:7" ht="11.25">
      <c r="A7" s="27"/>
      <c r="B7" s="34"/>
      <c r="C7" s="1" t="s">
        <v>29</v>
      </c>
      <c r="D7" s="14">
        <v>11</v>
      </c>
      <c r="E7" s="15">
        <f>F7-D7</f>
        <v>85</v>
      </c>
      <c r="F7" s="15">
        <v>96</v>
      </c>
      <c r="G7" s="16">
        <f>+D7/F7</f>
        <v>0.11458333333333333</v>
      </c>
    </row>
    <row r="8" spans="1:7" ht="11.25" customHeight="1">
      <c r="A8" s="27"/>
      <c r="B8" s="28" t="s">
        <v>18</v>
      </c>
      <c r="C8" s="29"/>
      <c r="D8" s="17">
        <f>SUM(D3:D7)</f>
        <v>60</v>
      </c>
      <c r="E8" s="17">
        <f>SUM(E3:E7)</f>
        <v>195</v>
      </c>
      <c r="F8" s="17">
        <f>+D8+E8</f>
        <v>255</v>
      </c>
      <c r="G8" s="18">
        <f t="shared" si="0"/>
        <v>0.23529411764705882</v>
      </c>
    </row>
    <row r="9" spans="1:7" ht="11.25">
      <c r="A9" s="27"/>
      <c r="B9" s="30" t="s">
        <v>0</v>
      </c>
      <c r="C9" s="1" t="s">
        <v>11</v>
      </c>
      <c r="D9" s="14">
        <v>38</v>
      </c>
      <c r="E9" s="15">
        <f>F9-D9</f>
        <v>47</v>
      </c>
      <c r="F9" s="15">
        <v>85</v>
      </c>
      <c r="G9" s="16">
        <f t="shared" si="0"/>
        <v>0.4470588235294118</v>
      </c>
    </row>
    <row r="10" spans="1:7" ht="11.25">
      <c r="A10" s="27"/>
      <c r="B10" s="31"/>
      <c r="C10" s="1" t="s">
        <v>13</v>
      </c>
      <c r="D10" s="14">
        <v>10</v>
      </c>
      <c r="E10" s="15">
        <f>F10-D10</f>
        <v>171</v>
      </c>
      <c r="F10" s="15">
        <v>181</v>
      </c>
      <c r="G10" s="16">
        <f t="shared" si="0"/>
        <v>0.055248618784530384</v>
      </c>
    </row>
    <row r="11" spans="1:7" ht="11.25">
      <c r="A11" s="27"/>
      <c r="B11" s="31"/>
      <c r="C11" s="1" t="s">
        <v>12</v>
      </c>
      <c r="D11" s="14">
        <v>8</v>
      </c>
      <c r="E11" s="15">
        <f>F11-D11</f>
        <v>59</v>
      </c>
      <c r="F11" s="15">
        <v>67</v>
      </c>
      <c r="G11" s="16">
        <f t="shared" si="0"/>
        <v>0.11940298507462686</v>
      </c>
    </row>
    <row r="12" spans="1:7" ht="12.75" customHeight="1">
      <c r="A12" s="27"/>
      <c r="B12" s="31"/>
      <c r="C12" s="1" t="s">
        <v>10</v>
      </c>
      <c r="D12" s="14">
        <v>58</v>
      </c>
      <c r="E12" s="15">
        <f>F12-D12</f>
        <v>180</v>
      </c>
      <c r="F12" s="15">
        <v>238</v>
      </c>
      <c r="G12" s="16">
        <f t="shared" si="0"/>
        <v>0.24369747899159663</v>
      </c>
    </row>
    <row r="13" spans="1:7" ht="11.25">
      <c r="A13" s="27"/>
      <c r="B13" s="28" t="s">
        <v>19</v>
      </c>
      <c r="C13" s="29"/>
      <c r="D13" s="17">
        <f>SUM(D9:D12)</f>
        <v>114</v>
      </c>
      <c r="E13" s="17">
        <f>SUM(E9:E12)</f>
        <v>457</v>
      </c>
      <c r="F13" s="17">
        <f>+D13+E13</f>
        <v>571</v>
      </c>
      <c r="G13" s="18">
        <f t="shared" si="0"/>
        <v>0.19964973730297722</v>
      </c>
    </row>
    <row r="14" spans="1:7" ht="11.25" customHeight="1">
      <c r="A14" s="27"/>
      <c r="B14" s="7" t="s">
        <v>2</v>
      </c>
      <c r="C14" s="1" t="s">
        <v>9</v>
      </c>
      <c r="D14" s="9">
        <v>59</v>
      </c>
      <c r="E14" s="15">
        <f>F14-D14</f>
        <v>221</v>
      </c>
      <c r="F14" s="15">
        <v>280</v>
      </c>
      <c r="G14" s="16">
        <f t="shared" si="0"/>
        <v>0.21071428571428572</v>
      </c>
    </row>
    <row r="15" spans="1:7" ht="11.25">
      <c r="A15" s="27"/>
      <c r="B15" s="28" t="s">
        <v>20</v>
      </c>
      <c r="C15" s="29"/>
      <c r="D15" s="17">
        <f>SUM(D14)</f>
        <v>59</v>
      </c>
      <c r="E15" s="17">
        <f>SUM(E14)</f>
        <v>221</v>
      </c>
      <c r="F15" s="17">
        <f>+D15+E15</f>
        <v>280</v>
      </c>
      <c r="G15" s="18">
        <f t="shared" si="0"/>
        <v>0.21071428571428572</v>
      </c>
    </row>
    <row r="16" spans="1:7" ht="11.25" customHeight="1" thickBot="1">
      <c r="A16" s="21" t="s">
        <v>25</v>
      </c>
      <c r="B16" s="22"/>
      <c r="C16" s="22"/>
      <c r="D16" s="19">
        <f>SUM(D15,D13,D8)</f>
        <v>233</v>
      </c>
      <c r="E16" s="19">
        <f>SUM(E15,E13,E8)</f>
        <v>873</v>
      </c>
      <c r="F16" s="19">
        <f>+D16+E16</f>
        <v>1106</v>
      </c>
      <c r="G16" s="20">
        <f t="shared" si="0"/>
        <v>0.21066907775768534</v>
      </c>
    </row>
    <row r="18" ht="11.25" customHeight="1"/>
    <row r="19" ht="12.75" customHeight="1"/>
    <row r="21" ht="12.75" customHeight="1"/>
    <row r="22" ht="12.75" customHeight="1"/>
    <row r="23" ht="12.75" customHeight="1"/>
    <row r="26" ht="12.75" customHeight="1"/>
  </sheetData>
  <sheetProtection/>
  <mergeCells count="8">
    <mergeCell ref="A16:C16"/>
    <mergeCell ref="A1:G1"/>
    <mergeCell ref="A3:A15"/>
    <mergeCell ref="B8:C8"/>
    <mergeCell ref="B9:B12"/>
    <mergeCell ref="B13:C13"/>
    <mergeCell ref="B15:C15"/>
    <mergeCell ref="B3:B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26" sqref="J26"/>
    </sheetView>
  </sheetViews>
  <sheetFormatPr defaultColWidth="16.8515625" defaultRowHeight="12.75"/>
  <cols>
    <col min="1" max="1" width="8.8515625" style="0" bestFit="1" customWidth="1"/>
    <col min="2" max="2" width="17.57421875" style="0" bestFit="1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40" t="s">
        <v>52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2.75">
      <c r="A2" s="43" t="s">
        <v>21</v>
      </c>
      <c r="B2" s="45" t="s">
        <v>26</v>
      </c>
      <c r="C2" s="47" t="s">
        <v>1</v>
      </c>
      <c r="D2" s="48"/>
      <c r="E2" s="47" t="s">
        <v>0</v>
      </c>
      <c r="F2" s="48"/>
      <c r="G2" s="47" t="s">
        <v>2</v>
      </c>
      <c r="H2" s="48"/>
      <c r="I2" s="47" t="s">
        <v>24</v>
      </c>
      <c r="J2" s="50" t="s">
        <v>28</v>
      </c>
    </row>
    <row r="3" spans="1:10" ht="13.5" thickBot="1">
      <c r="A3" s="44"/>
      <c r="B3" s="46"/>
      <c r="C3" s="8" t="s">
        <v>15</v>
      </c>
      <c r="D3" s="8" t="s">
        <v>27</v>
      </c>
      <c r="E3" s="8" t="s">
        <v>15</v>
      </c>
      <c r="F3" s="8" t="s">
        <v>27</v>
      </c>
      <c r="G3" s="8" t="s">
        <v>15</v>
      </c>
      <c r="H3" s="8" t="s">
        <v>27</v>
      </c>
      <c r="I3" s="49"/>
      <c r="J3" s="51"/>
    </row>
    <row r="4" spans="1:10" ht="12.75">
      <c r="A4" s="35" t="s">
        <v>3</v>
      </c>
      <c r="B4" s="1" t="s">
        <v>32</v>
      </c>
      <c r="C4" s="1">
        <v>15</v>
      </c>
      <c r="D4" s="1">
        <v>15</v>
      </c>
      <c r="E4" s="1">
        <v>44</v>
      </c>
      <c r="F4" s="1">
        <v>38</v>
      </c>
      <c r="G4" s="1">
        <v>20</v>
      </c>
      <c r="H4" s="1">
        <v>17</v>
      </c>
      <c r="I4" s="1">
        <f aca="true" t="shared" si="0" ref="I4:I25">C4+E4+G4</f>
        <v>79</v>
      </c>
      <c r="J4" s="1">
        <f aca="true" t="shared" si="1" ref="J4:J25">D4+F4+H4</f>
        <v>70</v>
      </c>
    </row>
    <row r="5" spans="1:10" ht="12.75">
      <c r="A5" s="35"/>
      <c r="B5" s="1" t="s">
        <v>37</v>
      </c>
      <c r="C5" s="1">
        <v>20</v>
      </c>
      <c r="D5" s="1">
        <v>18</v>
      </c>
      <c r="E5" s="1">
        <v>32</v>
      </c>
      <c r="F5" s="1">
        <v>22</v>
      </c>
      <c r="G5" s="1">
        <v>21</v>
      </c>
      <c r="H5" s="1">
        <v>6</v>
      </c>
      <c r="I5" s="1">
        <f t="shared" si="0"/>
        <v>73</v>
      </c>
      <c r="J5" s="1">
        <f t="shared" si="1"/>
        <v>46</v>
      </c>
    </row>
    <row r="6" spans="1:10" ht="12.75">
      <c r="A6" s="36"/>
      <c r="B6" s="1" t="s">
        <v>38</v>
      </c>
      <c r="C6" s="1">
        <v>7</v>
      </c>
      <c r="D6" s="1">
        <v>7</v>
      </c>
      <c r="E6" s="1">
        <v>15</v>
      </c>
      <c r="F6" s="1">
        <v>13</v>
      </c>
      <c r="G6" s="1">
        <v>2</v>
      </c>
      <c r="H6" s="1">
        <v>1</v>
      </c>
      <c r="I6" s="1">
        <f t="shared" si="0"/>
        <v>24</v>
      </c>
      <c r="J6" s="1">
        <f t="shared" si="1"/>
        <v>21</v>
      </c>
    </row>
    <row r="7" spans="1:10" ht="12.75">
      <c r="A7" s="36"/>
      <c r="B7" s="1" t="s">
        <v>39</v>
      </c>
      <c r="C7" s="1">
        <v>7</v>
      </c>
      <c r="D7" s="1">
        <v>6</v>
      </c>
      <c r="E7" s="1">
        <v>7</v>
      </c>
      <c r="F7" s="1">
        <v>5</v>
      </c>
      <c r="G7" s="1">
        <v>6</v>
      </c>
      <c r="H7" s="1">
        <v>5</v>
      </c>
      <c r="I7" s="1">
        <f t="shared" si="0"/>
        <v>20</v>
      </c>
      <c r="J7" s="1">
        <f t="shared" si="1"/>
        <v>16</v>
      </c>
    </row>
    <row r="8" spans="1:10" ht="12.75">
      <c r="A8" s="36"/>
      <c r="B8" s="1" t="s">
        <v>40</v>
      </c>
      <c r="C8" s="1">
        <v>2</v>
      </c>
      <c r="D8" s="1"/>
      <c r="E8" s="1">
        <v>2</v>
      </c>
      <c r="F8" s="1"/>
      <c r="G8" s="1">
        <v>2</v>
      </c>
      <c r="H8" s="1"/>
      <c r="I8" s="1">
        <f t="shared" si="0"/>
        <v>6</v>
      </c>
      <c r="J8" s="1">
        <f t="shared" si="1"/>
        <v>0</v>
      </c>
    </row>
    <row r="9" spans="1:10" ht="12.75">
      <c r="A9" s="36"/>
      <c r="B9" s="1" t="s">
        <v>43</v>
      </c>
      <c r="C9" s="1"/>
      <c r="D9" s="1"/>
      <c r="E9" s="1">
        <v>2</v>
      </c>
      <c r="F9" s="1">
        <v>1</v>
      </c>
      <c r="G9" s="1">
        <v>2</v>
      </c>
      <c r="H9" s="1"/>
      <c r="I9" s="1">
        <f t="shared" si="0"/>
        <v>4</v>
      </c>
      <c r="J9" s="1">
        <f t="shared" si="1"/>
        <v>1</v>
      </c>
    </row>
    <row r="10" spans="1:10" ht="12.75">
      <c r="A10" s="36"/>
      <c r="B10" s="1" t="s">
        <v>33</v>
      </c>
      <c r="C10" s="1">
        <v>3</v>
      </c>
      <c r="D10" s="1">
        <v>3</v>
      </c>
      <c r="E10" s="1">
        <v>1</v>
      </c>
      <c r="F10" s="1">
        <v>1</v>
      </c>
      <c r="G10" s="1"/>
      <c r="H10" s="1"/>
      <c r="I10" s="1">
        <f t="shared" si="0"/>
        <v>4</v>
      </c>
      <c r="J10" s="1">
        <f t="shared" si="1"/>
        <v>4</v>
      </c>
    </row>
    <row r="11" spans="1:10" ht="12.75">
      <c r="A11" s="36"/>
      <c r="B11" s="1" t="s">
        <v>46</v>
      </c>
      <c r="C11" s="1"/>
      <c r="D11" s="1"/>
      <c r="E11" s="1">
        <v>3</v>
      </c>
      <c r="F11" s="1">
        <v>3</v>
      </c>
      <c r="G11" s="1"/>
      <c r="H11" s="1"/>
      <c r="I11" s="1">
        <f t="shared" si="0"/>
        <v>3</v>
      </c>
      <c r="J11" s="1">
        <f t="shared" si="1"/>
        <v>3</v>
      </c>
    </row>
    <row r="12" spans="1:10" ht="12.75">
      <c r="A12" s="36"/>
      <c r="B12" s="1" t="s">
        <v>48</v>
      </c>
      <c r="C12" s="1"/>
      <c r="D12" s="1"/>
      <c r="E12" s="1">
        <v>1</v>
      </c>
      <c r="F12" s="1">
        <v>1</v>
      </c>
      <c r="G12" s="1">
        <v>2</v>
      </c>
      <c r="H12" s="1"/>
      <c r="I12" s="1">
        <f t="shared" si="0"/>
        <v>3</v>
      </c>
      <c r="J12" s="1">
        <f t="shared" si="1"/>
        <v>1</v>
      </c>
    </row>
    <row r="13" spans="1:10" ht="12.75">
      <c r="A13" s="36"/>
      <c r="B13" s="1" t="s">
        <v>42</v>
      </c>
      <c r="C13" s="1">
        <v>1</v>
      </c>
      <c r="D13" s="1">
        <v>1</v>
      </c>
      <c r="E13" s="1">
        <v>2</v>
      </c>
      <c r="F13" s="1">
        <v>2</v>
      </c>
      <c r="G13" s="1"/>
      <c r="H13" s="1"/>
      <c r="I13" s="1">
        <f t="shared" si="0"/>
        <v>3</v>
      </c>
      <c r="J13" s="1">
        <f t="shared" si="1"/>
        <v>3</v>
      </c>
    </row>
    <row r="14" spans="1:10" ht="12.75">
      <c r="A14" s="36"/>
      <c r="B14" s="1" t="s">
        <v>49</v>
      </c>
      <c r="C14" s="1"/>
      <c r="D14" s="1"/>
      <c r="E14" s="1"/>
      <c r="F14" s="1"/>
      <c r="G14" s="1">
        <v>2</v>
      </c>
      <c r="H14" s="1"/>
      <c r="I14" s="1">
        <f t="shared" si="0"/>
        <v>2</v>
      </c>
      <c r="J14" s="1">
        <f t="shared" si="1"/>
        <v>0</v>
      </c>
    </row>
    <row r="15" spans="1:10" ht="12.75">
      <c r="A15" s="36"/>
      <c r="B15" s="1" t="s">
        <v>45</v>
      </c>
      <c r="C15" s="1"/>
      <c r="D15" s="1"/>
      <c r="E15" s="1">
        <v>2</v>
      </c>
      <c r="F15" s="1">
        <v>2</v>
      </c>
      <c r="G15" s="1"/>
      <c r="H15" s="1"/>
      <c r="I15" s="1">
        <f t="shared" si="0"/>
        <v>2</v>
      </c>
      <c r="J15" s="1">
        <f t="shared" si="1"/>
        <v>2</v>
      </c>
    </row>
    <row r="16" spans="1:10" ht="12.75">
      <c r="A16" s="36"/>
      <c r="B16" s="1" t="s">
        <v>44</v>
      </c>
      <c r="C16" s="1"/>
      <c r="D16" s="1"/>
      <c r="E16" s="1">
        <v>1</v>
      </c>
      <c r="F16" s="1"/>
      <c r="G16" s="1"/>
      <c r="H16" s="1"/>
      <c r="I16" s="1">
        <f t="shared" si="0"/>
        <v>1</v>
      </c>
      <c r="J16" s="1">
        <f t="shared" si="1"/>
        <v>0</v>
      </c>
    </row>
    <row r="17" spans="1:10" ht="12.75">
      <c r="A17" s="36"/>
      <c r="B17" s="1" t="s">
        <v>34</v>
      </c>
      <c r="C17" s="1">
        <v>1</v>
      </c>
      <c r="D17" s="1"/>
      <c r="E17" s="1"/>
      <c r="F17" s="1"/>
      <c r="G17" s="1"/>
      <c r="H17" s="1"/>
      <c r="I17" s="1">
        <f t="shared" si="0"/>
        <v>1</v>
      </c>
      <c r="J17" s="1">
        <f t="shared" si="1"/>
        <v>0</v>
      </c>
    </row>
    <row r="18" spans="1:10" ht="12.75">
      <c r="A18" s="36"/>
      <c r="B18" s="1" t="s">
        <v>35</v>
      </c>
      <c r="C18" s="1">
        <v>1</v>
      </c>
      <c r="D18" s="1">
        <v>1</v>
      </c>
      <c r="E18" s="1"/>
      <c r="F18" s="1"/>
      <c r="G18" s="1"/>
      <c r="H18" s="1"/>
      <c r="I18" s="1">
        <f t="shared" si="0"/>
        <v>1</v>
      </c>
      <c r="J18" s="1">
        <f t="shared" si="1"/>
        <v>1</v>
      </c>
    </row>
    <row r="19" spans="1:10" ht="12.75">
      <c r="A19" s="36"/>
      <c r="B19" s="1" t="s">
        <v>36</v>
      </c>
      <c r="C19" s="1">
        <v>1</v>
      </c>
      <c r="D19" s="1">
        <v>1</v>
      </c>
      <c r="E19" s="1"/>
      <c r="F19" s="1"/>
      <c r="G19" s="1"/>
      <c r="H19" s="1"/>
      <c r="I19" s="1">
        <f t="shared" si="0"/>
        <v>1</v>
      </c>
      <c r="J19" s="1">
        <f t="shared" si="1"/>
        <v>1</v>
      </c>
    </row>
    <row r="20" spans="1:10" ht="12.75">
      <c r="A20" s="36"/>
      <c r="B20" s="1" t="s">
        <v>30</v>
      </c>
      <c r="C20" s="1">
        <v>1</v>
      </c>
      <c r="D20" s="1"/>
      <c r="E20" s="1"/>
      <c r="F20" s="1"/>
      <c r="G20" s="1"/>
      <c r="H20" s="1"/>
      <c r="I20" s="1">
        <f t="shared" si="0"/>
        <v>1</v>
      </c>
      <c r="J20" s="1">
        <f t="shared" si="1"/>
        <v>0</v>
      </c>
    </row>
    <row r="21" spans="1:10" ht="12.75">
      <c r="A21" s="36"/>
      <c r="B21" s="1" t="s">
        <v>50</v>
      </c>
      <c r="C21" s="1"/>
      <c r="D21" s="1"/>
      <c r="E21" s="1"/>
      <c r="F21" s="1"/>
      <c r="G21" s="1">
        <v>1</v>
      </c>
      <c r="H21" s="1">
        <v>1</v>
      </c>
      <c r="I21" s="1">
        <f t="shared" si="0"/>
        <v>1</v>
      </c>
      <c r="J21" s="1">
        <f t="shared" si="1"/>
        <v>1</v>
      </c>
    </row>
    <row r="22" spans="1:10" ht="12.75">
      <c r="A22" s="36"/>
      <c r="B22" s="1" t="s">
        <v>51</v>
      </c>
      <c r="C22" s="1"/>
      <c r="D22" s="1"/>
      <c r="E22" s="1"/>
      <c r="F22" s="1"/>
      <c r="G22" s="1">
        <v>1</v>
      </c>
      <c r="H22" s="1"/>
      <c r="I22" s="1">
        <f t="shared" si="0"/>
        <v>1</v>
      </c>
      <c r="J22" s="1">
        <f t="shared" si="1"/>
        <v>0</v>
      </c>
    </row>
    <row r="23" spans="1:10" ht="12.75">
      <c r="A23" s="37"/>
      <c r="B23" s="1" t="s">
        <v>47</v>
      </c>
      <c r="C23" s="1"/>
      <c r="D23" s="1"/>
      <c r="E23" s="1">
        <v>1</v>
      </c>
      <c r="F23" s="1"/>
      <c r="G23" s="1"/>
      <c r="H23" s="1"/>
      <c r="I23" s="1">
        <f t="shared" si="0"/>
        <v>1</v>
      </c>
      <c r="J23" s="1">
        <f t="shared" si="1"/>
        <v>0</v>
      </c>
    </row>
    <row r="24" spans="1:10" ht="12.75">
      <c r="A24" s="37"/>
      <c r="B24" s="1" t="s">
        <v>5</v>
      </c>
      <c r="C24" s="1"/>
      <c r="D24" s="1"/>
      <c r="E24" s="1">
        <v>1</v>
      </c>
      <c r="F24" s="1"/>
      <c r="G24" s="1"/>
      <c r="H24" s="1"/>
      <c r="I24" s="1">
        <f t="shared" si="0"/>
        <v>1</v>
      </c>
      <c r="J24" s="1">
        <f t="shared" si="1"/>
        <v>0</v>
      </c>
    </row>
    <row r="25" spans="1:10" ht="12.75">
      <c r="A25" s="37"/>
      <c r="B25" s="1" t="s">
        <v>41</v>
      </c>
      <c r="C25" s="1">
        <v>1</v>
      </c>
      <c r="D25" s="1"/>
      <c r="E25" s="1"/>
      <c r="F25" s="1"/>
      <c r="G25" s="1"/>
      <c r="H25" s="1"/>
      <c r="I25" s="1">
        <f t="shared" si="0"/>
        <v>1</v>
      </c>
      <c r="J25" s="1">
        <f t="shared" si="1"/>
        <v>0</v>
      </c>
    </row>
    <row r="26" spans="1:10" ht="13.5" thickBot="1">
      <c r="A26" s="38" t="s">
        <v>25</v>
      </c>
      <c r="B26" s="39"/>
      <c r="C26" s="10">
        <f aca="true" t="shared" si="2" ref="C26:H26">SUM(C4:C25)</f>
        <v>60</v>
      </c>
      <c r="D26" s="10">
        <f t="shared" si="2"/>
        <v>52</v>
      </c>
      <c r="E26" s="10">
        <f t="shared" si="2"/>
        <v>114</v>
      </c>
      <c r="F26" s="10">
        <f t="shared" si="2"/>
        <v>88</v>
      </c>
      <c r="G26" s="10">
        <f t="shared" si="2"/>
        <v>59</v>
      </c>
      <c r="H26" s="10">
        <f t="shared" si="2"/>
        <v>30</v>
      </c>
      <c r="I26" s="11">
        <f>+C26+E26+G26</f>
        <v>233</v>
      </c>
      <c r="J26" s="12">
        <f>+D26+F26+H26</f>
        <v>170</v>
      </c>
    </row>
    <row r="27" spans="3:7" ht="12.75">
      <c r="C27" s="13"/>
      <c r="E27" s="13"/>
      <c r="G27" s="13"/>
    </row>
  </sheetData>
  <sheetProtection/>
  <mergeCells count="10">
    <mergeCell ref="A4:A25"/>
    <mergeCell ref="A26:B26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2016-12-29T12:44:59Z</dcterms:modified>
  <cp:category/>
  <cp:version/>
  <cp:contentType/>
  <cp:contentStatus/>
</cp:coreProperties>
</file>