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61" windowWidth="9105" windowHeight="8220" activeTab="0"/>
  </bookViews>
  <sheets>
    <sheet name="Alunni Stranieri" sheetId="1" r:id="rId1"/>
    <sheet name="Nazionalità Alunni Stranieri" sheetId="2" r:id="rId2"/>
  </sheets>
  <definedNames/>
  <calcPr fullCalcOnLoad="1"/>
</workbook>
</file>

<file path=xl/sharedStrings.xml><?xml version="1.0" encoding="utf-8"?>
<sst xmlns="http://schemas.openxmlformats.org/spreadsheetml/2006/main" count="58" uniqueCount="49">
  <si>
    <t>Primaria</t>
  </si>
  <si>
    <t>Infanzia</t>
  </si>
  <si>
    <t>Secondaria 1°</t>
  </si>
  <si>
    <t>Greve</t>
  </si>
  <si>
    <t>Tirinnanzi</t>
  </si>
  <si>
    <t>Rodari</t>
  </si>
  <si>
    <t>Sturiale</t>
  </si>
  <si>
    <t>G.Da Verrazzano</t>
  </si>
  <si>
    <t>Giuliotti</t>
  </si>
  <si>
    <t>Alighieri</t>
  </si>
  <si>
    <t>Don Milani</t>
  </si>
  <si>
    <t>Bucciolini</t>
  </si>
  <si>
    <t>Ordine</t>
  </si>
  <si>
    <t>Stranieri</t>
  </si>
  <si>
    <t>Italiani</t>
  </si>
  <si>
    <t>Frequentanti</t>
  </si>
  <si>
    <t>Infanzia Totale</t>
  </si>
  <si>
    <t>Primaria Totale</t>
  </si>
  <si>
    <t>Secondaria 1° Totale</t>
  </si>
  <si>
    <t>Comune</t>
  </si>
  <si>
    <t>Scuola</t>
  </si>
  <si>
    <t xml:space="preserve"> % Stranieri</t>
  </si>
  <si>
    <t>Totale Stranieri</t>
  </si>
  <si>
    <t>Greve Totale</t>
  </si>
  <si>
    <t>Nazionalità</t>
  </si>
  <si>
    <t>Nati Italia</t>
  </si>
  <si>
    <t>Totale Nati Italia</t>
  </si>
  <si>
    <t>Zanobi</t>
  </si>
  <si>
    <t>FRANCESE</t>
  </si>
  <si>
    <t>ALBANESE</t>
  </si>
  <si>
    <t>CINGALESE</t>
  </si>
  <si>
    <t>CUBANA</t>
  </si>
  <si>
    <t>ECUADORIANA</t>
  </si>
  <si>
    <t>EGIZIANA</t>
  </si>
  <si>
    <t>KOSOVARA</t>
  </si>
  <si>
    <t>MAROCCHINA</t>
  </si>
  <si>
    <t>RUMENA</t>
  </si>
  <si>
    <t>SENEGALESE</t>
  </si>
  <si>
    <t>TUNISINA</t>
  </si>
  <si>
    <t>BRASILIANA</t>
  </si>
  <si>
    <t>INDIANA</t>
  </si>
  <si>
    <t>NIGERIANA</t>
  </si>
  <si>
    <t>PERUVIANA</t>
  </si>
  <si>
    <t>POLACCA</t>
  </si>
  <si>
    <t>FILIPPINA</t>
  </si>
  <si>
    <t>BULGARA</t>
  </si>
  <si>
    <t>Alunni stranieri iscritti nelle scuole di Greve in Chianti a.s. 2019/20</t>
  </si>
  <si>
    <t>IRLANDESE</t>
  </si>
  <si>
    <t>Nazionalità degli alunni stranieri iscritti nelle scuole di Greve in Chianti a.s. 2019/20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</si>
</sst>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#,##0_ ;\-#,##0\ "/>
    <numFmt numFmtId="185" formatCode="0.000%"/>
    <numFmt numFmtId="186" formatCode="0.0%"/>
    <numFmt numFmtId="187" formatCode="_-* #,##0.0_-;\-* #,##0.0_-;_-* &quot;-&quot;??_-;_-@_-"/>
    <numFmt numFmtId="188" formatCode="_-* #,##0_-;\-* #,##0_-;_-* &quot;-&quot;??_-;_-@_-"/>
  </numFmts>
  <fonts count="4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b/>
      <sz val="8"/>
      <color indexed="8"/>
      <name val="Arial"/>
      <family val="0"/>
    </font>
    <font>
      <b/>
      <sz val="6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0" fillId="29" borderId="4" applyNumberFormat="0" applyFont="0" applyAlignment="0" applyProtection="0"/>
    <xf numFmtId="0" fontId="34" fillId="19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88" fontId="1" fillId="32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88" fontId="2" fillId="33" borderId="11" xfId="0" applyNumberFormat="1" applyFont="1" applyFill="1" applyBorder="1" applyAlignment="1">
      <alignment horizontal="center" vertical="center"/>
    </xf>
    <xf numFmtId="188" fontId="2" fillId="33" borderId="12" xfId="0" applyNumberFormat="1" applyFont="1" applyFill="1" applyBorder="1" applyAlignment="1">
      <alignment horizontal="center" vertical="center"/>
    </xf>
    <xf numFmtId="188" fontId="2" fillId="33" borderId="12" xfId="0" applyNumberFormat="1" applyFont="1" applyFill="1" applyBorder="1" applyAlignment="1">
      <alignment horizontal="center" vertical="center" wrapText="1"/>
    </xf>
    <xf numFmtId="188" fontId="2" fillId="33" borderId="13" xfId="0" applyNumberFormat="1" applyFont="1" applyFill="1" applyBorder="1" applyAlignment="1">
      <alignment horizontal="center" vertical="center" wrapText="1"/>
    </xf>
    <xf numFmtId="188" fontId="2" fillId="32" borderId="10" xfId="0" applyNumberFormat="1" applyFont="1" applyFill="1" applyBorder="1" applyAlignment="1">
      <alignment horizontal="center" vertical="center" wrapText="1"/>
    </xf>
    <xf numFmtId="188" fontId="2" fillId="34" borderId="10" xfId="0" applyNumberFormat="1" applyFont="1" applyFill="1" applyBorder="1" applyAlignment="1">
      <alignment horizontal="center" vertical="center" wrapText="1"/>
    </xf>
    <xf numFmtId="0" fontId="1" fillId="32" borderId="10" xfId="0" applyNumberFormat="1" applyFont="1" applyFill="1" applyBorder="1" applyAlignment="1">
      <alignment/>
    </xf>
    <xf numFmtId="188" fontId="2" fillId="34" borderId="14" xfId="45" applyNumberFormat="1" applyFont="1" applyFill="1" applyBorder="1" applyAlignment="1">
      <alignment vertical="center"/>
    </xf>
    <xf numFmtId="184" fontId="2" fillId="34" borderId="15" xfId="45" applyNumberFormat="1" applyFont="1" applyFill="1" applyBorder="1" applyAlignment="1">
      <alignment vertical="center"/>
    </xf>
    <xf numFmtId="184" fontId="2" fillId="34" borderId="16" xfId="45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1" fillId="35" borderId="10" xfId="0" applyNumberFormat="1" applyFont="1" applyFill="1" applyBorder="1" applyAlignment="1">
      <alignment/>
    </xf>
    <xf numFmtId="188" fontId="1" fillId="35" borderId="10" xfId="0" applyNumberFormat="1" applyFont="1" applyFill="1" applyBorder="1" applyAlignment="1">
      <alignment/>
    </xf>
    <xf numFmtId="186" fontId="1" fillId="35" borderId="17" xfId="0" applyNumberFormat="1" applyFont="1" applyFill="1" applyBorder="1" applyAlignment="1">
      <alignment/>
    </xf>
    <xf numFmtId="188" fontId="2" fillId="36" borderId="10" xfId="0" applyNumberFormat="1" applyFont="1" applyFill="1" applyBorder="1" applyAlignment="1">
      <alignment/>
    </xf>
    <xf numFmtId="186" fontId="2" fillId="36" borderId="17" xfId="0" applyNumberFormat="1" applyFont="1" applyFill="1" applyBorder="1" applyAlignment="1">
      <alignment/>
    </xf>
    <xf numFmtId="188" fontId="2" fillId="37" borderId="14" xfId="0" applyNumberFormat="1" applyFont="1" applyFill="1" applyBorder="1" applyAlignment="1">
      <alignment/>
    </xf>
    <xf numFmtId="186" fontId="2" fillId="37" borderId="18" xfId="0" applyNumberFormat="1" applyFont="1" applyFill="1" applyBorder="1" applyAlignment="1">
      <alignment/>
    </xf>
    <xf numFmtId="188" fontId="1" fillId="35" borderId="10" xfId="0" applyNumberFormat="1" applyFont="1" applyFill="1" applyBorder="1" applyAlignment="1">
      <alignment horizontal="center" vertical="center" wrapText="1"/>
    </xf>
    <xf numFmtId="188" fontId="2" fillId="34" borderId="19" xfId="0" applyNumberFormat="1" applyFont="1" applyFill="1" applyBorder="1" applyAlignment="1">
      <alignment horizontal="center" vertical="center" wrapText="1"/>
    </xf>
    <xf numFmtId="188" fontId="2" fillId="34" borderId="14" xfId="0" applyNumberFormat="1" applyFont="1" applyFill="1" applyBorder="1" applyAlignment="1">
      <alignment horizontal="center"/>
    </xf>
    <xf numFmtId="0" fontId="2" fillId="38" borderId="20" xfId="0" applyFont="1" applyFill="1" applyBorder="1" applyAlignment="1">
      <alignment horizontal="center"/>
    </xf>
    <xf numFmtId="0" fontId="2" fillId="38" borderId="21" xfId="0" applyFont="1" applyFill="1" applyBorder="1" applyAlignment="1">
      <alignment horizontal="center"/>
    </xf>
    <xf numFmtId="0" fontId="2" fillId="38" borderId="22" xfId="0" applyFont="1" applyFill="1" applyBorder="1" applyAlignment="1">
      <alignment horizontal="center"/>
    </xf>
    <xf numFmtId="188" fontId="2" fillId="39" borderId="23" xfId="0" applyNumberFormat="1" applyFont="1" applyFill="1" applyBorder="1" applyAlignment="1">
      <alignment horizontal="center"/>
    </xf>
    <xf numFmtId="188" fontId="2" fillId="39" borderId="10" xfId="0" applyNumberFormat="1" applyFont="1" applyFill="1" applyBorder="1" applyAlignment="1">
      <alignment horizontal="center" vertical="center" wrapText="1"/>
    </xf>
    <xf numFmtId="188" fontId="2" fillId="39" borderId="10" xfId="0" applyNumberFormat="1" applyFont="1" applyFill="1" applyBorder="1" applyAlignment="1">
      <alignment horizontal="center"/>
    </xf>
    <xf numFmtId="188" fontId="2" fillId="32" borderId="10" xfId="0" applyNumberFormat="1" applyFont="1" applyFill="1" applyBorder="1" applyAlignment="1">
      <alignment horizontal="center" vertical="center" wrapText="1"/>
    </xf>
    <xf numFmtId="188" fontId="2" fillId="32" borderId="10" xfId="0" applyNumberFormat="1" applyFont="1" applyFill="1" applyBorder="1" applyAlignment="1">
      <alignment horizontal="center"/>
    </xf>
    <xf numFmtId="188" fontId="2" fillId="32" borderId="12" xfId="0" applyNumberFormat="1" applyFont="1" applyFill="1" applyBorder="1" applyAlignment="1">
      <alignment horizontal="center" vertical="center" wrapText="1"/>
    </xf>
    <xf numFmtId="188" fontId="2" fillId="32" borderId="15" xfId="0" applyNumberFormat="1" applyFont="1" applyFill="1" applyBorder="1" applyAlignment="1">
      <alignment horizontal="center" vertical="center" wrapText="1"/>
    </xf>
    <xf numFmtId="188" fontId="2" fillId="34" borderId="24" xfId="0" applyNumberFormat="1" applyFont="1" applyFill="1" applyBorder="1" applyAlignment="1">
      <alignment horizontal="center" vertical="center" wrapText="1"/>
    </xf>
    <xf numFmtId="188" fontId="2" fillId="34" borderId="23" xfId="0" applyNumberFormat="1" applyFont="1" applyFill="1" applyBorder="1" applyAlignment="1">
      <alignment horizontal="center"/>
    </xf>
    <xf numFmtId="188" fontId="2" fillId="34" borderId="25" xfId="0" applyNumberFormat="1" applyFont="1" applyFill="1" applyBorder="1" applyAlignment="1">
      <alignment horizontal="center" vertical="center" wrapText="1"/>
    </xf>
    <xf numFmtId="188" fontId="2" fillId="34" borderId="14" xfId="0" applyNumberFormat="1" applyFont="1" applyFill="1" applyBorder="1" applyAlignment="1">
      <alignment horizontal="center" vertical="center" wrapText="1"/>
    </xf>
    <xf numFmtId="0" fontId="2" fillId="38" borderId="20" xfId="0" applyFont="1" applyFill="1" applyBorder="1" applyAlignment="1">
      <alignment horizontal="center" vertical="center"/>
    </xf>
    <xf numFmtId="0" fontId="2" fillId="38" borderId="21" xfId="0" applyFont="1" applyFill="1" applyBorder="1" applyAlignment="1">
      <alignment horizontal="center" vertical="center"/>
    </xf>
    <xf numFmtId="0" fontId="2" fillId="38" borderId="22" xfId="0" applyFont="1" applyFill="1" applyBorder="1" applyAlignment="1">
      <alignment horizontal="center" vertical="center"/>
    </xf>
    <xf numFmtId="188" fontId="2" fillId="33" borderId="26" xfId="0" applyNumberFormat="1" applyFont="1" applyFill="1" applyBorder="1" applyAlignment="1">
      <alignment horizontal="center" vertical="center"/>
    </xf>
    <xf numFmtId="188" fontId="2" fillId="33" borderId="27" xfId="0" applyNumberFormat="1" applyFont="1" applyFill="1" applyBorder="1" applyAlignment="1">
      <alignment horizontal="center" vertical="center"/>
    </xf>
    <xf numFmtId="188" fontId="2" fillId="34" borderId="28" xfId="0" applyNumberFormat="1" applyFont="1" applyFill="1" applyBorder="1" applyAlignment="1">
      <alignment horizontal="center" vertical="center" wrapText="1"/>
    </xf>
    <xf numFmtId="188" fontId="2" fillId="34" borderId="29" xfId="0" applyNumberFormat="1" applyFont="1" applyFill="1" applyBorder="1" applyAlignment="1">
      <alignment horizontal="center" vertical="center" wrapText="1"/>
    </xf>
    <xf numFmtId="188" fontId="2" fillId="34" borderId="15" xfId="0" applyNumberFormat="1" applyFont="1" applyFill="1" applyBorder="1" applyAlignment="1">
      <alignment horizontal="center" vertical="center" wrapText="1"/>
    </xf>
    <xf numFmtId="188" fontId="2" fillId="34" borderId="15" xfId="0" applyNumberFormat="1" applyFont="1" applyFill="1" applyBorder="1" applyAlignment="1">
      <alignment horizontal="center"/>
    </xf>
    <xf numFmtId="188" fontId="2" fillId="34" borderId="10" xfId="0" applyNumberFormat="1" applyFont="1" applyFill="1" applyBorder="1" applyAlignment="1">
      <alignment horizontal="center" vertical="center" wrapText="1"/>
    </xf>
    <xf numFmtId="188" fontId="2" fillId="34" borderId="16" xfId="0" applyNumberFormat="1" applyFont="1" applyFill="1" applyBorder="1" applyAlignment="1">
      <alignment horizontal="center" vertical="center" wrapText="1"/>
    </xf>
    <xf numFmtId="188" fontId="2" fillId="34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1" defaultTableStyle="TableStyleMedium9" defaultPivotStyle="PivotStyleLight16">
    <tableStyle name="Lorenzo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nelle scuole di Greve in Chianti a.s. 2019/20</a:t>
            </a:r>
          </a:p>
        </c:rich>
      </c:tx>
      <c:layout>
        <c:manualLayout>
          <c:xMode val="factor"/>
          <c:yMode val="factor"/>
          <c:x val="-0.00275"/>
          <c:y val="-0.0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025"/>
          <c:y val="0.28175"/>
          <c:w val="0.6805"/>
          <c:h val="0.61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'Alunni Stranieri'!$D$2:$E$2</c:f>
              <c:strCache/>
            </c:strRef>
          </c:cat>
          <c:val>
            <c:numRef>
              <c:f>'Alunni Stranieri'!$D$15:$E$15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45"/>
          <c:y val="0.5025"/>
          <c:w val="0.132"/>
          <c:h val="0.1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nei vari ordini di scuola sul totale di stranieri presenti nelle scuole di Greve in Chianti a.s. 2019/20</a:t>
            </a:r>
          </a:p>
        </c:rich>
      </c:tx>
      <c:layout>
        <c:manualLayout>
          <c:xMode val="factor"/>
          <c:yMode val="factor"/>
          <c:x val="-0.01825"/>
          <c:y val="-0.03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"/>
          <c:y val="0.28925"/>
          <c:w val="0.69225"/>
          <c:h val="0.602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3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</c:strLit>
          </c:cat>
          <c:val>
            <c:numRef>
              <c:f>('Alunni Stranieri'!$D$7,'Alunni Stranieri'!$D$12,'Alunni Stranieri'!$D$14)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6"/>
          <c:y val="0.204"/>
          <c:w val="0.236"/>
          <c:h val="0.5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sul totale frequentanti nei vari ordini di scuole di Greve in Chianti a.s. 2019/20</a:t>
            </a:r>
          </a:p>
        </c:rich>
      </c:tx>
      <c:layout>
        <c:manualLayout>
          <c:xMode val="factor"/>
          <c:yMode val="factor"/>
          <c:x val="0.0575"/>
          <c:y val="-0.03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2975"/>
          <c:w val="0.61425"/>
          <c:h val="0.864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</c:strLit>
          </c:cat>
          <c:val>
            <c:numRef>
              <c:f>('Alunni Stranieri'!$G$7,'Alunni Stranieri'!$G$12,'Alunni Stranieri'!$G$14)</c:f>
              <c:numCache/>
            </c:numRef>
          </c:val>
        </c:ser>
        <c:overlap val="100"/>
        <c:gapWidth val="55"/>
        <c:axId val="24941361"/>
        <c:axId val="23145658"/>
      </c:barChart>
      <c:catAx>
        <c:axId val="249413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45658"/>
        <c:crosses val="autoZero"/>
        <c:auto val="1"/>
        <c:lblOffset val="100"/>
        <c:tickLblSkip val="1"/>
        <c:noMultiLvlLbl val="0"/>
      </c:catAx>
      <c:valAx>
        <c:axId val="231456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41361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375"/>
          <c:y val="0.51325"/>
          <c:w val="0.31425"/>
          <c:h val="0.1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Prime 5 nazionalità più rappresentate nel totale degli ordini di scuola di Greve in Chianti a.s. 2019/20
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04"/>
          <c:w val="0.7395"/>
          <c:h val="0.8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'Nazionalità Alunni Stranieri'!$E$3</c:f>
              <c:strCache>
                <c:ptCount val="1"/>
                <c:pt idx="0">
                  <c:v>Stranieri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Stranieri'!$B$4:$B$9</c:f>
              <c:strCache/>
            </c:strRef>
          </c:cat>
          <c:val>
            <c:numRef>
              <c:f>'Nazionalità Alunni Stranieri'!$I$4:$I$8</c:f>
              <c:numCache/>
            </c:numRef>
          </c:val>
        </c:ser>
        <c:ser>
          <c:idx val="1"/>
          <c:order val="1"/>
          <c:tx>
            <c:strRef>
              <c:f>'Nazionalità Alunni Stranieri'!$F$3</c:f>
              <c:strCache>
                <c:ptCount val="1"/>
                <c:pt idx="0">
                  <c:v>Nati Italia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Stranieri'!$B$4:$B$9</c:f>
              <c:strCache/>
            </c:strRef>
          </c:cat>
          <c:val>
            <c:numRef>
              <c:f>'Nazionalità Alunni Stranieri'!$J$4:$J$8</c:f>
              <c:numCache/>
            </c:numRef>
          </c:val>
        </c:ser>
        <c:axId val="6984331"/>
        <c:axId val="62858980"/>
      </c:barChart>
      <c:catAx>
        <c:axId val="6984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58980"/>
        <c:crosses val="autoZero"/>
        <c:auto val="1"/>
        <c:lblOffset val="100"/>
        <c:tickLblSkip val="1"/>
        <c:noMultiLvlLbl val="0"/>
      </c:catAx>
      <c:valAx>
        <c:axId val="62858980"/>
        <c:scaling>
          <c:orientation val="minMax"/>
        </c:scaling>
        <c:axPos val="l"/>
        <c:delete val="1"/>
        <c:majorTickMark val="out"/>
        <c:minorTickMark val="none"/>
        <c:tickLblPos val="nextTo"/>
        <c:crossAx val="6984331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725"/>
          <c:y val="0.5925"/>
          <c:w val="0.08575"/>
          <c:h val="0.0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95250</xdr:rowOff>
    </xdr:from>
    <xdr:to>
      <xdr:col>4</xdr:col>
      <xdr:colOff>85725</xdr:colOff>
      <xdr:row>34</xdr:row>
      <xdr:rowOff>66675</xdr:rowOff>
    </xdr:to>
    <xdr:graphicFrame>
      <xdr:nvGraphicFramePr>
        <xdr:cNvPr id="1" name="Grafico 1"/>
        <xdr:cNvGraphicFramePr/>
      </xdr:nvGraphicFramePr>
      <xdr:xfrm>
        <a:off x="114300" y="3057525"/>
        <a:ext cx="361950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409575</xdr:colOff>
      <xdr:row>21</xdr:row>
      <xdr:rowOff>38100</xdr:rowOff>
    </xdr:from>
    <xdr:to>
      <xdr:col>11</xdr:col>
      <xdr:colOff>581025</xdr:colOff>
      <xdr:row>34</xdr:row>
      <xdr:rowOff>104775</xdr:rowOff>
    </xdr:to>
    <xdr:graphicFrame>
      <xdr:nvGraphicFramePr>
        <xdr:cNvPr id="2" name="Grafico 2"/>
        <xdr:cNvGraphicFramePr/>
      </xdr:nvGraphicFramePr>
      <xdr:xfrm>
        <a:off x="4057650" y="3162300"/>
        <a:ext cx="4810125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419100</xdr:colOff>
      <xdr:row>0</xdr:row>
      <xdr:rowOff>9525</xdr:rowOff>
    </xdr:from>
    <xdr:to>
      <xdr:col>10</xdr:col>
      <xdr:colOff>504825</xdr:colOff>
      <xdr:row>20</xdr:row>
      <xdr:rowOff>28575</xdr:rowOff>
    </xdr:to>
    <xdr:graphicFrame>
      <xdr:nvGraphicFramePr>
        <xdr:cNvPr id="3" name="Grafico 3"/>
        <xdr:cNvGraphicFramePr/>
      </xdr:nvGraphicFramePr>
      <xdr:xfrm>
        <a:off x="5943600" y="9525"/>
        <a:ext cx="2238375" cy="2981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25</xdr:row>
      <xdr:rowOff>142875</xdr:rowOff>
    </xdr:from>
    <xdr:to>
      <xdr:col>10</xdr:col>
      <xdr:colOff>371475</xdr:colOff>
      <xdr:row>56</xdr:row>
      <xdr:rowOff>95250</xdr:rowOff>
    </xdr:to>
    <xdr:graphicFrame>
      <xdr:nvGraphicFramePr>
        <xdr:cNvPr id="1" name="Grafico 1"/>
        <xdr:cNvGraphicFramePr/>
      </xdr:nvGraphicFramePr>
      <xdr:xfrm>
        <a:off x="381000" y="4219575"/>
        <a:ext cx="68580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F41" sqref="F41"/>
    </sheetView>
  </sheetViews>
  <sheetFormatPr defaultColWidth="9.140625" defaultRowHeight="12.75"/>
  <cols>
    <col min="1" max="1" width="8.8515625" style="2" bestFit="1" customWidth="1"/>
    <col min="2" max="2" width="12.00390625" style="2" bestFit="1" customWidth="1"/>
    <col min="3" max="3" width="25.7109375" style="2" bestFit="1" customWidth="1"/>
    <col min="4" max="4" width="8.140625" style="2" bestFit="1" customWidth="1"/>
    <col min="5" max="5" width="6.421875" style="2" bestFit="1" customWidth="1"/>
    <col min="6" max="6" width="11.421875" style="2" bestFit="1" customWidth="1"/>
    <col min="7" max="7" width="10.28125" style="2" bestFit="1" customWidth="1"/>
    <col min="8" max="9" width="9.140625" style="2" customWidth="1"/>
    <col min="10" max="10" width="14.00390625" style="2" customWidth="1"/>
    <col min="11" max="16384" width="9.140625" style="2" customWidth="1"/>
  </cols>
  <sheetData>
    <row r="1" spans="1:7" ht="12" thickBot="1">
      <c r="A1" s="24" t="s">
        <v>46</v>
      </c>
      <c r="B1" s="25"/>
      <c r="C1" s="25"/>
      <c r="D1" s="25"/>
      <c r="E1" s="25"/>
      <c r="F1" s="25"/>
      <c r="G1" s="26"/>
    </row>
    <row r="2" spans="1:7" ht="11.25">
      <c r="A2" s="3" t="s">
        <v>19</v>
      </c>
      <c r="B2" s="4" t="s">
        <v>12</v>
      </c>
      <c r="C2" s="4" t="s">
        <v>20</v>
      </c>
      <c r="D2" s="5" t="s">
        <v>13</v>
      </c>
      <c r="E2" s="5" t="s">
        <v>14</v>
      </c>
      <c r="F2" s="5" t="s">
        <v>15</v>
      </c>
      <c r="G2" s="6" t="s">
        <v>21</v>
      </c>
    </row>
    <row r="3" spans="1:7" ht="11.25">
      <c r="A3" s="27"/>
      <c r="B3" s="32"/>
      <c r="C3" s="1" t="s">
        <v>5</v>
      </c>
      <c r="D3" s="14">
        <v>26</v>
      </c>
      <c r="E3" s="15">
        <f>F3-D3</f>
        <v>15</v>
      </c>
      <c r="F3" s="15">
        <v>41</v>
      </c>
      <c r="G3" s="16">
        <f aca="true" t="shared" si="0" ref="G3:G15">+D3/F3</f>
        <v>0.6341463414634146</v>
      </c>
    </row>
    <row r="4" spans="1:7" ht="11.25">
      <c r="A4" s="27"/>
      <c r="B4" s="32"/>
      <c r="C4" s="1" t="s">
        <v>6</v>
      </c>
      <c r="D4" s="14">
        <v>4</v>
      </c>
      <c r="E4" s="15">
        <f>F4-D4</f>
        <v>34</v>
      </c>
      <c r="F4" s="15">
        <v>38</v>
      </c>
      <c r="G4" s="16">
        <f t="shared" si="0"/>
        <v>0.10526315789473684</v>
      </c>
    </row>
    <row r="5" spans="1:7" ht="11.25">
      <c r="A5" s="27"/>
      <c r="B5" s="32"/>
      <c r="C5" s="1" t="s">
        <v>4</v>
      </c>
      <c r="D5" s="14">
        <v>23</v>
      </c>
      <c r="E5" s="15">
        <f>F5-D5</f>
        <v>65</v>
      </c>
      <c r="F5" s="15">
        <v>88</v>
      </c>
      <c r="G5" s="16">
        <f t="shared" si="0"/>
        <v>0.26136363636363635</v>
      </c>
    </row>
    <row r="6" spans="1:7" ht="11.25">
      <c r="A6" s="27"/>
      <c r="B6" s="33"/>
      <c r="C6" s="1" t="s">
        <v>27</v>
      </c>
      <c r="D6" s="14">
        <v>8</v>
      </c>
      <c r="E6" s="15">
        <f>F6-D6</f>
        <v>71</v>
      </c>
      <c r="F6" s="15">
        <v>79</v>
      </c>
      <c r="G6" s="16">
        <f>+D6/F6</f>
        <v>0.10126582278481013</v>
      </c>
    </row>
    <row r="7" spans="1:7" ht="11.25" customHeight="1">
      <c r="A7" s="27"/>
      <c r="B7" s="28" t="s">
        <v>16</v>
      </c>
      <c r="C7" s="29"/>
      <c r="D7" s="17">
        <f>SUM(D3:D6)</f>
        <v>61</v>
      </c>
      <c r="E7" s="17">
        <f>SUM(E3:E6)</f>
        <v>185</v>
      </c>
      <c r="F7" s="17">
        <f>+D7+E7</f>
        <v>246</v>
      </c>
      <c r="G7" s="18">
        <f t="shared" si="0"/>
        <v>0.24796747967479674</v>
      </c>
    </row>
    <row r="8" spans="1:7" ht="11.25">
      <c r="A8" s="27"/>
      <c r="B8" s="30" t="s">
        <v>0</v>
      </c>
      <c r="C8" s="1" t="s">
        <v>9</v>
      </c>
      <c r="D8" s="14">
        <v>35</v>
      </c>
      <c r="E8" s="15">
        <f>F8-D8</f>
        <v>38</v>
      </c>
      <c r="F8" s="15">
        <v>73</v>
      </c>
      <c r="G8" s="16">
        <f t="shared" si="0"/>
        <v>0.4794520547945205</v>
      </c>
    </row>
    <row r="9" spans="1:7" ht="11.25">
      <c r="A9" s="27"/>
      <c r="B9" s="31"/>
      <c r="C9" s="1" t="s">
        <v>11</v>
      </c>
      <c r="D9" s="14">
        <v>17</v>
      </c>
      <c r="E9" s="15">
        <f>F9-D9</f>
        <v>166</v>
      </c>
      <c r="F9" s="15">
        <v>183</v>
      </c>
      <c r="G9" s="16">
        <f t="shared" si="0"/>
        <v>0.09289617486338798</v>
      </c>
    </row>
    <row r="10" spans="1:7" ht="11.25">
      <c r="A10" s="27"/>
      <c r="B10" s="31"/>
      <c r="C10" s="1" t="s">
        <v>10</v>
      </c>
      <c r="D10" s="14">
        <v>6</v>
      </c>
      <c r="E10" s="15">
        <f>F10-D10</f>
        <v>44</v>
      </c>
      <c r="F10" s="15">
        <v>50</v>
      </c>
      <c r="G10" s="16">
        <f t="shared" si="0"/>
        <v>0.12</v>
      </c>
    </row>
    <row r="11" spans="1:7" ht="12.75" customHeight="1">
      <c r="A11" s="27"/>
      <c r="B11" s="31"/>
      <c r="C11" s="1" t="s">
        <v>8</v>
      </c>
      <c r="D11" s="14">
        <v>54</v>
      </c>
      <c r="E11" s="15">
        <f>F11-D11</f>
        <v>150</v>
      </c>
      <c r="F11" s="15">
        <v>204</v>
      </c>
      <c r="G11" s="16">
        <f t="shared" si="0"/>
        <v>0.2647058823529412</v>
      </c>
    </row>
    <row r="12" spans="1:7" ht="11.25">
      <c r="A12" s="27"/>
      <c r="B12" s="28" t="s">
        <v>17</v>
      </c>
      <c r="C12" s="29"/>
      <c r="D12" s="17">
        <f>SUM(D8:D11)</f>
        <v>112</v>
      </c>
      <c r="E12" s="17">
        <f>SUM(E8:E11)</f>
        <v>398</v>
      </c>
      <c r="F12" s="17">
        <f>+D12+E12</f>
        <v>510</v>
      </c>
      <c r="G12" s="18">
        <f t="shared" si="0"/>
        <v>0.2196078431372549</v>
      </c>
    </row>
    <row r="13" spans="1:7" ht="11.25" customHeight="1">
      <c r="A13" s="27"/>
      <c r="B13" s="7" t="s">
        <v>2</v>
      </c>
      <c r="C13" s="1" t="s">
        <v>7</v>
      </c>
      <c r="D13" s="9">
        <v>67</v>
      </c>
      <c r="E13" s="15">
        <f>F13-D13</f>
        <v>162</v>
      </c>
      <c r="F13" s="15">
        <v>229</v>
      </c>
      <c r="G13" s="16">
        <f t="shared" si="0"/>
        <v>0.2925764192139738</v>
      </c>
    </row>
    <row r="14" spans="1:7" ht="11.25">
      <c r="A14" s="27"/>
      <c r="B14" s="28" t="s">
        <v>18</v>
      </c>
      <c r="C14" s="29"/>
      <c r="D14" s="17">
        <f>SUM(D13)</f>
        <v>67</v>
      </c>
      <c r="E14" s="17">
        <f>SUM(E13)</f>
        <v>162</v>
      </c>
      <c r="F14" s="17">
        <f>+D14+E14</f>
        <v>229</v>
      </c>
      <c r="G14" s="18">
        <f t="shared" si="0"/>
        <v>0.2925764192139738</v>
      </c>
    </row>
    <row r="15" spans="1:7" ht="11.25" customHeight="1" thickBot="1">
      <c r="A15" s="22" t="s">
        <v>23</v>
      </c>
      <c r="B15" s="23"/>
      <c r="C15" s="23"/>
      <c r="D15" s="19">
        <f>SUM(D14,D12,D7)</f>
        <v>240</v>
      </c>
      <c r="E15" s="19">
        <f>SUM(E14,E12,E7)</f>
        <v>745</v>
      </c>
      <c r="F15" s="19">
        <f>+D15+E15</f>
        <v>985</v>
      </c>
      <c r="G15" s="20">
        <f t="shared" si="0"/>
        <v>0.2436548223350254</v>
      </c>
    </row>
    <row r="17" ht="11.25" customHeight="1"/>
    <row r="18" ht="12.75" customHeight="1"/>
    <row r="20" ht="12.75" customHeight="1"/>
    <row r="21" ht="12.75" customHeight="1"/>
    <row r="22" ht="12.75" customHeight="1"/>
    <row r="25" ht="12.75" customHeight="1"/>
  </sheetData>
  <sheetProtection/>
  <mergeCells count="8">
    <mergeCell ref="A15:C15"/>
    <mergeCell ref="A1:G1"/>
    <mergeCell ref="A3:A14"/>
    <mergeCell ref="B7:C7"/>
    <mergeCell ref="B8:B11"/>
    <mergeCell ref="B12:C12"/>
    <mergeCell ref="B14:C14"/>
    <mergeCell ref="B3:B6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B4" sqref="B4:J22"/>
    </sheetView>
  </sheetViews>
  <sheetFormatPr defaultColWidth="16.8515625" defaultRowHeight="12.75"/>
  <cols>
    <col min="1" max="1" width="8.8515625" style="0" bestFit="1" customWidth="1"/>
    <col min="2" max="2" width="17.57421875" style="0" bestFit="1" customWidth="1"/>
    <col min="3" max="3" width="8.140625" style="0" bestFit="1" customWidth="1"/>
    <col min="4" max="4" width="8.28125" style="0" bestFit="1" customWidth="1"/>
    <col min="5" max="5" width="8.140625" style="0" bestFit="1" customWidth="1"/>
    <col min="6" max="6" width="8.28125" style="0" bestFit="1" customWidth="1"/>
    <col min="7" max="7" width="8.140625" style="0" bestFit="1" customWidth="1"/>
    <col min="8" max="8" width="8.28125" style="0" bestFit="1" customWidth="1"/>
    <col min="9" max="9" width="13.57421875" style="0" bestFit="1" customWidth="1"/>
    <col min="10" max="10" width="13.7109375" style="0" bestFit="1" customWidth="1"/>
  </cols>
  <sheetData>
    <row r="1" spans="1:10" ht="13.5" thickBot="1">
      <c r="A1" s="38" t="s">
        <v>48</v>
      </c>
      <c r="B1" s="39"/>
      <c r="C1" s="39"/>
      <c r="D1" s="39"/>
      <c r="E1" s="39"/>
      <c r="F1" s="39"/>
      <c r="G1" s="39"/>
      <c r="H1" s="39"/>
      <c r="I1" s="39"/>
      <c r="J1" s="40"/>
    </row>
    <row r="2" spans="1:10" ht="12.75">
      <c r="A2" s="41" t="s">
        <v>19</v>
      </c>
      <c r="B2" s="43" t="s">
        <v>24</v>
      </c>
      <c r="C2" s="45" t="s">
        <v>1</v>
      </c>
      <c r="D2" s="46"/>
      <c r="E2" s="45" t="s">
        <v>0</v>
      </c>
      <c r="F2" s="46"/>
      <c r="G2" s="45" t="s">
        <v>2</v>
      </c>
      <c r="H2" s="46"/>
      <c r="I2" s="45" t="s">
        <v>22</v>
      </c>
      <c r="J2" s="48" t="s">
        <v>26</v>
      </c>
    </row>
    <row r="3" spans="1:10" ht="13.5" thickBot="1">
      <c r="A3" s="42"/>
      <c r="B3" s="44"/>
      <c r="C3" s="8" t="s">
        <v>13</v>
      </c>
      <c r="D3" s="8" t="s">
        <v>25</v>
      </c>
      <c r="E3" s="8" t="s">
        <v>13</v>
      </c>
      <c r="F3" s="8" t="s">
        <v>25</v>
      </c>
      <c r="G3" s="8" t="s">
        <v>13</v>
      </c>
      <c r="H3" s="8" t="s">
        <v>25</v>
      </c>
      <c r="I3" s="47"/>
      <c r="J3" s="49"/>
    </row>
    <row r="4" spans="1:10" ht="12.75">
      <c r="A4" s="34" t="s">
        <v>3</v>
      </c>
      <c r="B4" s="1" t="s">
        <v>34</v>
      </c>
      <c r="C4" s="21">
        <v>28</v>
      </c>
      <c r="D4" s="21">
        <v>24</v>
      </c>
      <c r="E4" s="21">
        <v>34</v>
      </c>
      <c r="F4" s="21">
        <v>25</v>
      </c>
      <c r="G4" s="21">
        <v>27</v>
      </c>
      <c r="H4" s="21">
        <v>10</v>
      </c>
      <c r="I4" s="1">
        <f aca="true" t="shared" si="0" ref="I4:I22">C4+E4+G4</f>
        <v>89</v>
      </c>
      <c r="J4" s="1">
        <f aca="true" t="shared" si="1" ref="J4:J22">D4+F4+H4</f>
        <v>59</v>
      </c>
    </row>
    <row r="5" spans="1:10" ht="12.75">
      <c r="A5" s="34"/>
      <c r="B5" s="21" t="s">
        <v>29</v>
      </c>
      <c r="C5" s="21">
        <v>19</v>
      </c>
      <c r="D5" s="21">
        <v>18</v>
      </c>
      <c r="E5" s="21">
        <v>32</v>
      </c>
      <c r="F5" s="21">
        <v>23</v>
      </c>
      <c r="G5" s="21">
        <v>20</v>
      </c>
      <c r="H5" s="21">
        <v>15</v>
      </c>
      <c r="I5" s="21">
        <f t="shared" si="0"/>
        <v>71</v>
      </c>
      <c r="J5" s="21">
        <f t="shared" si="1"/>
        <v>56</v>
      </c>
    </row>
    <row r="6" spans="1:10" ht="12.75">
      <c r="A6" s="35"/>
      <c r="B6" s="1" t="s">
        <v>35</v>
      </c>
      <c r="C6" s="21">
        <v>4</v>
      </c>
      <c r="D6" s="21">
        <v>3</v>
      </c>
      <c r="E6" s="21">
        <v>19</v>
      </c>
      <c r="F6" s="21">
        <v>15</v>
      </c>
      <c r="G6" s="21">
        <v>7</v>
      </c>
      <c r="H6" s="21">
        <v>4</v>
      </c>
      <c r="I6" s="1">
        <f t="shared" si="0"/>
        <v>30</v>
      </c>
      <c r="J6" s="1">
        <f t="shared" si="1"/>
        <v>22</v>
      </c>
    </row>
    <row r="7" spans="1:10" ht="12.75">
      <c r="A7" s="35"/>
      <c r="B7" s="1" t="s">
        <v>36</v>
      </c>
      <c r="C7" s="21">
        <v>1</v>
      </c>
      <c r="D7" s="21">
        <v>1</v>
      </c>
      <c r="E7" s="21">
        <v>9</v>
      </c>
      <c r="F7" s="21">
        <v>6</v>
      </c>
      <c r="G7" s="21">
        <v>6</v>
      </c>
      <c r="H7" s="21">
        <v>5</v>
      </c>
      <c r="I7" s="1">
        <f t="shared" si="0"/>
        <v>16</v>
      </c>
      <c r="J7" s="1">
        <f t="shared" si="1"/>
        <v>12</v>
      </c>
    </row>
    <row r="8" spans="1:10" ht="12.75">
      <c r="A8" s="35"/>
      <c r="B8" s="1" t="s">
        <v>33</v>
      </c>
      <c r="C8" s="21">
        <v>3</v>
      </c>
      <c r="D8" s="21">
        <v>3</v>
      </c>
      <c r="E8" s="21">
        <v>1</v>
      </c>
      <c r="F8" s="21">
        <v>1</v>
      </c>
      <c r="G8" s="21"/>
      <c r="H8" s="21"/>
      <c r="I8" s="1">
        <f t="shared" si="0"/>
        <v>4</v>
      </c>
      <c r="J8" s="1">
        <f t="shared" si="1"/>
        <v>4</v>
      </c>
    </row>
    <row r="9" spans="1:10" ht="12.75">
      <c r="A9" s="35"/>
      <c r="B9" s="1" t="s">
        <v>30</v>
      </c>
      <c r="C9" s="21">
        <v>2</v>
      </c>
      <c r="D9" s="21">
        <v>2</v>
      </c>
      <c r="E9" s="21">
        <v>1</v>
      </c>
      <c r="F9" s="21">
        <v>1</v>
      </c>
      <c r="G9" s="21">
        <v>1</v>
      </c>
      <c r="H9" s="21">
        <v>1</v>
      </c>
      <c r="I9" s="1">
        <f t="shared" si="0"/>
        <v>4</v>
      </c>
      <c r="J9" s="1">
        <f t="shared" si="1"/>
        <v>4</v>
      </c>
    </row>
    <row r="10" spans="1:10" ht="12.75">
      <c r="A10" s="35"/>
      <c r="B10" s="1" t="s">
        <v>42</v>
      </c>
      <c r="C10" s="21">
        <v>1</v>
      </c>
      <c r="D10" s="21"/>
      <c r="E10" s="21">
        <v>3</v>
      </c>
      <c r="F10" s="21">
        <v>1</v>
      </c>
      <c r="G10" s="21"/>
      <c r="H10" s="21"/>
      <c r="I10" s="1">
        <f t="shared" si="0"/>
        <v>4</v>
      </c>
      <c r="J10" s="1">
        <f t="shared" si="1"/>
        <v>1</v>
      </c>
    </row>
    <row r="11" spans="1:10" ht="12.75">
      <c r="A11" s="35"/>
      <c r="B11" s="1" t="s">
        <v>37</v>
      </c>
      <c r="C11" s="21"/>
      <c r="D11" s="21"/>
      <c r="E11" s="21">
        <v>3</v>
      </c>
      <c r="F11" s="21"/>
      <c r="G11" s="21">
        <v>1</v>
      </c>
      <c r="H11" s="21"/>
      <c r="I11" s="1">
        <f t="shared" si="0"/>
        <v>4</v>
      </c>
      <c r="J11" s="1">
        <f t="shared" si="1"/>
        <v>0</v>
      </c>
    </row>
    <row r="12" spans="1:10" ht="12.75">
      <c r="A12" s="35"/>
      <c r="B12" s="1" t="s">
        <v>38</v>
      </c>
      <c r="C12" s="21">
        <v>1</v>
      </c>
      <c r="D12" s="21">
        <v>1</v>
      </c>
      <c r="E12" s="21">
        <v>1</v>
      </c>
      <c r="F12" s="21">
        <v>1</v>
      </c>
      <c r="G12" s="21">
        <v>1</v>
      </c>
      <c r="H12" s="21">
        <v>1</v>
      </c>
      <c r="I12" s="1">
        <f t="shared" si="0"/>
        <v>3</v>
      </c>
      <c r="J12" s="1">
        <f t="shared" si="1"/>
        <v>3</v>
      </c>
    </row>
    <row r="13" spans="1:10" ht="12.75">
      <c r="A13" s="35"/>
      <c r="B13" s="1" t="s">
        <v>41</v>
      </c>
      <c r="C13" s="21"/>
      <c r="D13" s="21"/>
      <c r="E13" s="21"/>
      <c r="F13" s="21"/>
      <c r="G13" s="21">
        <v>2</v>
      </c>
      <c r="H13" s="21">
        <v>2</v>
      </c>
      <c r="I13" s="1">
        <f t="shared" si="0"/>
        <v>2</v>
      </c>
      <c r="J13" s="1">
        <f t="shared" si="1"/>
        <v>2</v>
      </c>
    </row>
    <row r="14" spans="1:10" ht="12.75">
      <c r="A14" s="35"/>
      <c r="B14" s="1" t="s">
        <v>44</v>
      </c>
      <c r="C14" s="21">
        <v>2</v>
      </c>
      <c r="D14" s="21">
        <v>2</v>
      </c>
      <c r="E14" s="21"/>
      <c r="F14" s="21"/>
      <c r="G14" s="21"/>
      <c r="H14" s="21"/>
      <c r="I14" s="1">
        <f t="shared" si="0"/>
        <v>2</v>
      </c>
      <c r="J14" s="1">
        <f t="shared" si="1"/>
        <v>2</v>
      </c>
    </row>
    <row r="15" spans="1:10" ht="12.75">
      <c r="A15" s="35"/>
      <c r="B15" s="1" t="s">
        <v>40</v>
      </c>
      <c r="C15" s="21"/>
      <c r="D15" s="21"/>
      <c r="E15" s="21">
        <v>1</v>
      </c>
      <c r="F15" s="21">
        <v>1</v>
      </c>
      <c r="G15" s="21">
        <v>1</v>
      </c>
      <c r="H15" s="21">
        <v>1</v>
      </c>
      <c r="I15" s="1">
        <f t="shared" si="0"/>
        <v>2</v>
      </c>
      <c r="J15" s="1">
        <f t="shared" si="1"/>
        <v>2</v>
      </c>
    </row>
    <row r="16" spans="1:10" ht="12.75">
      <c r="A16" s="35"/>
      <c r="B16" s="1" t="s">
        <v>39</v>
      </c>
      <c r="C16" s="21"/>
      <c r="D16" s="21"/>
      <c r="E16" s="21">
        <v>1</v>
      </c>
      <c r="F16" s="21"/>
      <c r="G16" s="21">
        <v>1</v>
      </c>
      <c r="H16" s="21">
        <v>1</v>
      </c>
      <c r="I16" s="1">
        <f t="shared" si="0"/>
        <v>2</v>
      </c>
      <c r="J16" s="1">
        <f t="shared" si="1"/>
        <v>1</v>
      </c>
    </row>
    <row r="17" spans="1:10" ht="12.75">
      <c r="A17" s="35"/>
      <c r="B17" s="1" t="s">
        <v>28</v>
      </c>
      <c r="C17" s="21"/>
      <c r="D17" s="21"/>
      <c r="E17" s="21">
        <v>2</v>
      </c>
      <c r="F17" s="21">
        <v>1</v>
      </c>
      <c r="G17" s="21"/>
      <c r="H17" s="21"/>
      <c r="I17" s="1">
        <f t="shared" si="0"/>
        <v>2</v>
      </c>
      <c r="J17" s="1">
        <f t="shared" si="1"/>
        <v>1</v>
      </c>
    </row>
    <row r="18" spans="1:10" ht="12.75">
      <c r="A18" s="35"/>
      <c r="B18" s="1" t="s">
        <v>47</v>
      </c>
      <c r="C18" s="21"/>
      <c r="D18" s="21"/>
      <c r="E18" s="21">
        <v>1</v>
      </c>
      <c r="F18" s="21">
        <v>1</v>
      </c>
      <c r="G18" s="21"/>
      <c r="H18" s="21"/>
      <c r="I18" s="1">
        <f t="shared" si="0"/>
        <v>1</v>
      </c>
      <c r="J18" s="1">
        <f t="shared" si="1"/>
        <v>1</v>
      </c>
    </row>
    <row r="19" spans="1:10" ht="12.75">
      <c r="A19" s="35"/>
      <c r="B19" s="1" t="s">
        <v>45</v>
      </c>
      <c r="C19" s="21"/>
      <c r="D19" s="21"/>
      <c r="E19" s="21">
        <v>1</v>
      </c>
      <c r="F19" s="21">
        <v>1</v>
      </c>
      <c r="G19" s="21"/>
      <c r="H19" s="21"/>
      <c r="I19" s="1">
        <f t="shared" si="0"/>
        <v>1</v>
      </c>
      <c r="J19" s="1">
        <f t="shared" si="1"/>
        <v>1</v>
      </c>
    </row>
    <row r="20" spans="1:10" ht="12.75">
      <c r="A20" s="35"/>
      <c r="B20" s="1" t="s">
        <v>43</v>
      </c>
      <c r="C20" s="21"/>
      <c r="D20" s="21"/>
      <c r="E20" s="21">
        <v>1</v>
      </c>
      <c r="F20" s="21">
        <v>1</v>
      </c>
      <c r="G20" s="21"/>
      <c r="H20" s="21"/>
      <c r="I20" s="1">
        <f t="shared" si="0"/>
        <v>1</v>
      </c>
      <c r="J20" s="1">
        <f t="shared" si="1"/>
        <v>1</v>
      </c>
    </row>
    <row r="21" spans="1:10" ht="12.75">
      <c r="A21" s="35"/>
      <c r="B21" s="1" t="s">
        <v>31</v>
      </c>
      <c r="C21" s="21"/>
      <c r="D21" s="21"/>
      <c r="E21" s="21">
        <v>1</v>
      </c>
      <c r="F21" s="21"/>
      <c r="G21" s="21"/>
      <c r="H21" s="21"/>
      <c r="I21" s="1">
        <f t="shared" si="0"/>
        <v>1</v>
      </c>
      <c r="J21" s="1">
        <f t="shared" si="1"/>
        <v>0</v>
      </c>
    </row>
    <row r="22" spans="1:10" ht="12.75">
      <c r="A22" s="35"/>
      <c r="B22" s="1" t="s">
        <v>32</v>
      </c>
      <c r="C22" s="21"/>
      <c r="D22" s="21"/>
      <c r="E22" s="21">
        <v>1</v>
      </c>
      <c r="F22" s="21">
        <v>1</v>
      </c>
      <c r="G22" s="21"/>
      <c r="H22" s="21"/>
      <c r="I22" s="1">
        <f t="shared" si="0"/>
        <v>1</v>
      </c>
      <c r="J22" s="1">
        <f t="shared" si="1"/>
        <v>1</v>
      </c>
    </row>
    <row r="23" spans="1:10" ht="13.5" thickBot="1">
      <c r="A23" s="36" t="s">
        <v>23</v>
      </c>
      <c r="B23" s="37"/>
      <c r="C23" s="10">
        <f aca="true" t="shared" si="2" ref="C23:H23">SUM(C4:C22)</f>
        <v>61</v>
      </c>
      <c r="D23" s="10">
        <f t="shared" si="2"/>
        <v>54</v>
      </c>
      <c r="E23" s="10">
        <f t="shared" si="2"/>
        <v>112</v>
      </c>
      <c r="F23" s="10">
        <f t="shared" si="2"/>
        <v>79</v>
      </c>
      <c r="G23" s="10">
        <f t="shared" si="2"/>
        <v>67</v>
      </c>
      <c r="H23" s="10">
        <f t="shared" si="2"/>
        <v>40</v>
      </c>
      <c r="I23" s="11">
        <f>+C23+E23+G23</f>
        <v>240</v>
      </c>
      <c r="J23" s="12">
        <f>+D23+F23+H23</f>
        <v>173</v>
      </c>
    </row>
    <row r="24" spans="3:7" ht="12.75">
      <c r="C24" s="13"/>
      <c r="E24" s="13"/>
      <c r="G24" s="13"/>
    </row>
  </sheetData>
  <sheetProtection/>
  <mergeCells count="10">
    <mergeCell ref="A4:A22"/>
    <mergeCell ref="A23:B23"/>
    <mergeCell ref="A1:J1"/>
    <mergeCell ref="A2:A3"/>
    <mergeCell ref="B2:B3"/>
    <mergeCell ref="C2:D2"/>
    <mergeCell ref="E2:F2"/>
    <mergeCell ref="G2:H2"/>
    <mergeCell ref="I2:I3"/>
    <mergeCell ref="J2:J3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Gatteschi Sara</cp:lastModifiedBy>
  <cp:lastPrinted>2007-12-03T14:23:46Z</cp:lastPrinted>
  <dcterms:created xsi:type="dcterms:W3CDTF">1996-11-05T10:16:36Z</dcterms:created>
  <dcterms:modified xsi:type="dcterms:W3CDTF">2021-08-27T07:26:15Z</dcterms:modified>
  <cp:category/>
  <cp:version/>
  <cp:contentType/>
  <cp:contentStatus/>
</cp:coreProperties>
</file>