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<sst xmlns="http://schemas.openxmlformats.org/spreadsheetml/2006/main" count="59" uniqueCount="49">
  <si>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Primaria</t>
  </si>
  <si>
    <t>Infanzia</t>
  </si>
  <si>
    <t>Secondaria 1°</t>
  </si>
  <si>
    <t>MAURITIUS</t>
  </si>
  <si>
    <t>Impruneta</t>
  </si>
  <si>
    <t>Ferdinando Paolieri</t>
  </si>
  <si>
    <t>Alice Sturiale</t>
  </si>
  <si>
    <t>Luca della Robbia</t>
  </si>
  <si>
    <t>Maria Maltoni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</si>
  <si>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</si>
  <si>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</si>
  <si>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</si>
  <si>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</si>
  <si>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</si>
  <si>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</si>
  <si>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</si>
  <si>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</si>
  <si>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</si>
  <si>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</si>
  <si>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</si>
  <si>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Impruneta Totale</t>
  </si>
  <si>
    <t>Nazionalità</t>
  </si>
  <si>
    <t>Nati Italia</t>
  </si>
  <si>
    <t>Totale Nati Italia</t>
  </si>
  <si>
    <t>UCRAINA</t>
  </si>
  <si>
    <t>de' Buondelmonti</t>
  </si>
  <si>
    <t>ALBANESE</t>
  </si>
  <si>
    <t>CINGALESE</t>
  </si>
  <si>
    <t>FILIPPINA</t>
  </si>
  <si>
    <t>KOSOVARA</t>
  </si>
  <si>
    <t>MAROCCHINA</t>
  </si>
  <si>
    <t>PERUVIANA</t>
  </si>
  <si>
    <t>POLACCA</t>
  </si>
  <si>
    <t>RUMENA</t>
  </si>
  <si>
    <t>RUSSA</t>
  </si>
  <si>
    <t>TUNISINA</t>
  </si>
  <si>
    <t>ALGERINA</t>
  </si>
  <si>
    <t>ARGENTINA</t>
  </si>
  <si>
    <t>INDIANA</t>
  </si>
  <si>
    <t>MACEDONE</t>
  </si>
  <si>
    <t>MOLDAVA</t>
  </si>
  <si>
    <t>UNGHERESE</t>
  </si>
  <si>
    <t>CINESE</t>
  </si>
  <si>
    <t>Alunni stranieri iscritti nelle scuole di Impruneta a.s. 2017/18</t>
  </si>
  <si>
    <t>Domenico Ghirlandaio</t>
  </si>
  <si>
    <t>PAKISTANA</t>
  </si>
  <si>
    <t>U.S.A.</t>
  </si>
  <si>
    <t>BRASILE</t>
  </si>
  <si>
    <t>Nazionalità degli alunni stranieri iscritti nelle scuole di Impruneta a.s. 2017/18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</si>
</sst>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3" xfId="0" applyNumberFormat="1" applyFont="1" applyFill="1" applyBorder="1" applyAlignment="1">
      <alignment horizontal="center" vertical="center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>
      <alignment horizontal="center" vertical="center" wrapText="1"/>
    </xf>
    <xf numFmtId="188" fontId="1" fillId="32" borderId="15" xfId="0" applyNumberFormat="1" applyFont="1" applyFill="1" applyBorder="1" applyAlignment="1">
      <alignment horizontal="center" vertical="center" wrapText="1"/>
    </xf>
    <xf numFmtId="188" fontId="2" fillId="34" borderId="16" xfId="43" applyNumberFormat="1" applyFont="1" applyFill="1" applyBorder="1" applyAlignment="1">
      <alignment vertical="center"/>
    </xf>
    <xf numFmtId="188" fontId="2" fillId="34" borderId="17" xfId="43" applyNumberFormat="1" applyFont="1" applyFill="1" applyBorder="1" applyAlignment="1">
      <alignment vertical="center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1" fillId="32" borderId="10" xfId="43" applyNumberFormat="1" applyFont="1" applyFill="1" applyBorder="1" applyAlignment="1">
      <alignment/>
    </xf>
    <xf numFmtId="188" fontId="2" fillId="35" borderId="10" xfId="43" applyNumberFormat="1" applyFont="1" applyFill="1" applyBorder="1" applyAlignment="1">
      <alignment/>
    </xf>
    <xf numFmtId="186" fontId="2" fillId="35" borderId="11" xfId="0" applyNumberFormat="1" applyFont="1" applyFill="1" applyBorder="1" applyAlignment="1">
      <alignment/>
    </xf>
    <xf numFmtId="188" fontId="2" fillId="34" borderId="16" xfId="43" applyNumberFormat="1" applyFont="1" applyFill="1" applyBorder="1" applyAlignment="1">
      <alignment/>
    </xf>
    <xf numFmtId="186" fontId="2" fillId="34" borderId="17" xfId="0" applyNumberFormat="1" applyFont="1" applyFill="1" applyBorder="1" applyAlignment="1">
      <alignment/>
    </xf>
    <xf numFmtId="188" fontId="2" fillId="32" borderId="10" xfId="0" applyNumberFormat="1" applyFont="1" applyFill="1" applyBorder="1" applyAlignment="1">
      <alignment horizontal="center"/>
    </xf>
    <xf numFmtId="188" fontId="1" fillId="36" borderId="18" xfId="0" applyNumberFormat="1" applyFont="1" applyFill="1" applyBorder="1" applyAlignment="1">
      <alignment horizontal="center" vertical="center" wrapText="1"/>
    </xf>
    <xf numFmtId="184" fontId="1" fillId="36" borderId="18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4" fontId="1" fillId="36" borderId="19" xfId="43" applyNumberFormat="1" applyFont="1" applyFill="1" applyBorder="1" applyAlignment="1">
      <alignment vertical="center"/>
    </xf>
    <xf numFmtId="188" fontId="1" fillId="36" borderId="20" xfId="0" applyNumberFormat="1" applyFont="1" applyFill="1" applyBorder="1" applyAlignment="1">
      <alignment horizontal="center" vertical="center" wrapText="1"/>
    </xf>
    <xf numFmtId="184" fontId="1" fillId="36" borderId="20" xfId="43" applyNumberFormat="1" applyFont="1" applyFill="1" applyBorder="1" applyAlignment="1">
      <alignment vertical="center"/>
    </xf>
    <xf numFmtId="188" fontId="1" fillId="0" borderId="0" xfId="0" applyNumberFormat="1" applyFont="1" applyAlignment="1">
      <alignment/>
    </xf>
    <xf numFmtId="0" fontId="2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5" borderId="26" xfId="0" applyNumberFormat="1" applyFont="1" applyFill="1" applyBorder="1" applyAlignment="1">
      <alignment horizontal="center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8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188" fontId="2" fillId="33" borderId="25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Impruneta a.s. 2017/18
 </a:t>
            </a:r>
          </a:p>
        </c:rich>
      </c:tx>
      <c:layout>
        <c:manualLayout>
          <c:xMode val="factor"/>
          <c:yMode val="factor"/>
          <c:x val="-0.0085"/>
          <c:y val="-0.00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3775"/>
          <c:w val="0.65"/>
          <c:h val="0.5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Stranieri'!$D$12:$E$12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52225"/>
          <c:w val="0.16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Impruneta a.s. 2017/18</a:t>
            </a:r>
          </a:p>
        </c:rich>
      </c:tx>
      <c:layout>
        <c:manualLayout>
          <c:xMode val="factor"/>
          <c:yMode val="factor"/>
          <c:x val="-0.00625"/>
          <c:y val="-0.02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8175"/>
          <c:w val="0.661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Stranieri'!$D$6,'Alunni Stranieri'!$D$9,'Alunni Stranieri'!$D$11)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207"/>
          <c:w val="0.23725"/>
          <c:h val="0.5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Impruneta a.s. 2017/18</a:t>
            </a:r>
          </a:p>
        </c:rich>
      </c:tx>
      <c:layout>
        <c:manualLayout>
          <c:xMode val="factor"/>
          <c:yMode val="factor"/>
          <c:x val="0.0217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Stranieri'!$G$6,'Alunni Stranieri'!$G$9,'Alunni Stranieri'!$G$11)</c:f>
              <c:numCache/>
            </c:numRef>
          </c:val>
        </c:ser>
        <c:overlap val="100"/>
        <c:gapWidth val="55"/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89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45075"/>
          <c:w val="0.35325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Impruneta a.s. 2017/18
</a:t>
            </a:r>
          </a:p>
        </c:rich>
      </c:tx>
      <c:layout>
        <c:manualLayout>
          <c:xMode val="factor"/>
          <c:yMode val="factor"/>
          <c:x val="-0.09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75"/>
          <c:w val="0.7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067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42"/>
          <c:w val="0.117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38100</xdr:rowOff>
    </xdr:from>
    <xdr:to>
      <xdr:col>3</xdr:col>
      <xdr:colOff>466725</xdr:colOff>
      <xdr:row>34</xdr:row>
      <xdr:rowOff>28575</xdr:rowOff>
    </xdr:to>
    <xdr:graphicFrame>
      <xdr:nvGraphicFramePr>
        <xdr:cNvPr id="1" name="Grafico 1"/>
        <xdr:cNvGraphicFramePr/>
      </xdr:nvGraphicFramePr>
      <xdr:xfrm>
        <a:off x="47625" y="3095625"/>
        <a:ext cx="3429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20</xdr:row>
      <xdr:rowOff>76200</xdr:rowOff>
    </xdr:from>
    <xdr:to>
      <xdr:col>11</xdr:col>
      <xdr:colOff>47625</xdr:colOff>
      <xdr:row>34</xdr:row>
      <xdr:rowOff>76200</xdr:rowOff>
    </xdr:to>
    <xdr:graphicFrame>
      <xdr:nvGraphicFramePr>
        <xdr:cNvPr id="2" name="Grafico 2"/>
        <xdr:cNvGraphicFramePr/>
      </xdr:nvGraphicFramePr>
      <xdr:xfrm>
        <a:off x="3790950" y="3133725"/>
        <a:ext cx="45815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0</xdr:row>
      <xdr:rowOff>38100</xdr:rowOff>
    </xdr:from>
    <xdr:to>
      <xdr:col>10</xdr:col>
      <xdr:colOff>152400</xdr:colOff>
      <xdr:row>20</xdr:row>
      <xdr:rowOff>0</xdr:rowOff>
    </xdr:to>
    <xdr:graphicFrame>
      <xdr:nvGraphicFramePr>
        <xdr:cNvPr id="3" name="Grafico 3"/>
        <xdr:cNvGraphicFramePr/>
      </xdr:nvGraphicFramePr>
      <xdr:xfrm>
        <a:off x="6029325" y="38100"/>
        <a:ext cx="18383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9525</xdr:rowOff>
    </xdr:from>
    <xdr:to>
      <xdr:col>10</xdr:col>
      <xdr:colOff>9525</xdr:colOff>
      <xdr:row>59</xdr:row>
      <xdr:rowOff>19050</xdr:rowOff>
    </xdr:to>
    <xdr:graphicFrame>
      <xdr:nvGraphicFramePr>
        <xdr:cNvPr id="1" name="Grafico 1"/>
        <xdr:cNvGraphicFramePr/>
      </xdr:nvGraphicFramePr>
      <xdr:xfrm>
        <a:off x="76200" y="4362450"/>
        <a:ext cx="68199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zoomScalePageLayoutView="0" workbookViewId="0" topLeftCell="A1">
      <selection activeCell="D9" sqref="D9:G9"/>
    </sheetView>
  </sheetViews>
  <sheetFormatPr defaultColWidth="9.140625" defaultRowHeight="12.75"/>
  <cols>
    <col min="1" max="1" width="9.57421875" style="3" bestFit="1" customWidth="1"/>
    <col min="2" max="2" width="12.00390625" style="3" bestFit="1" customWidth="1"/>
    <col min="3" max="3" width="23.57421875" style="3" bestFit="1" customWidth="1"/>
    <col min="4" max="4" width="8.28125" style="3" bestFit="1" customWidth="1"/>
    <col min="5" max="5" width="8.140625" style="3" bestFit="1" customWidth="1"/>
    <col min="6" max="6" width="11.57421875" style="3" bestFit="1" customWidth="1"/>
    <col min="7" max="7" width="10.28125" style="3" bestFit="1" customWidth="1"/>
    <col min="8" max="9" width="9.140625" style="3" customWidth="1"/>
    <col min="10" max="10" width="14.00390625" style="3" customWidth="1"/>
    <col min="11" max="16384" width="9.140625" style="3" customWidth="1"/>
  </cols>
  <sheetData>
    <row r="1" spans="1:7" ht="12" thickBot="1">
      <c r="A1" s="26" t="s">
        <v>43</v>
      </c>
      <c r="B1" s="27"/>
      <c r="C1" s="27"/>
      <c r="D1" s="27"/>
      <c r="E1" s="27"/>
      <c r="F1" s="27"/>
      <c r="G1" s="28"/>
    </row>
    <row r="2" spans="1:7" ht="12" thickBot="1">
      <c r="A2" s="4" t="s">
        <v>16</v>
      </c>
      <c r="B2" s="5" t="s">
        <v>9</v>
      </c>
      <c r="C2" s="5" t="s">
        <v>17</v>
      </c>
      <c r="D2" s="6" t="s">
        <v>10</v>
      </c>
      <c r="E2" s="6" t="s">
        <v>11</v>
      </c>
      <c r="F2" s="6" t="s">
        <v>12</v>
      </c>
      <c r="G2" s="7" t="s">
        <v>18</v>
      </c>
    </row>
    <row r="3" spans="1:7" ht="13.5" customHeight="1">
      <c r="A3" s="31" t="s">
        <v>4</v>
      </c>
      <c r="B3" s="33" t="s">
        <v>1</v>
      </c>
      <c r="C3" s="8" t="s">
        <v>25</v>
      </c>
      <c r="D3" s="12">
        <v>24</v>
      </c>
      <c r="E3" s="12">
        <f>F3-D3</f>
        <v>102</v>
      </c>
      <c r="F3" s="12">
        <v>126</v>
      </c>
      <c r="G3" s="2">
        <f aca="true" t="shared" si="0" ref="G3:G10">D3/F3</f>
        <v>0.19047619047619047</v>
      </c>
    </row>
    <row r="4" spans="1:7" ht="11.25">
      <c r="A4" s="32"/>
      <c r="B4" s="34"/>
      <c r="C4" s="1" t="s">
        <v>7</v>
      </c>
      <c r="D4" s="12">
        <v>21</v>
      </c>
      <c r="E4" s="12">
        <f>F4-D4</f>
        <v>66</v>
      </c>
      <c r="F4" s="12">
        <v>87</v>
      </c>
      <c r="G4" s="2">
        <f t="shared" si="0"/>
        <v>0.2413793103448276</v>
      </c>
    </row>
    <row r="5" spans="1:7" ht="11.25">
      <c r="A5" s="32"/>
      <c r="B5" s="34"/>
      <c r="C5" s="1" t="s">
        <v>8</v>
      </c>
      <c r="D5" s="12">
        <v>0</v>
      </c>
      <c r="E5" s="12">
        <f>F5-D5</f>
        <v>39</v>
      </c>
      <c r="F5" s="12">
        <v>39</v>
      </c>
      <c r="G5" s="2">
        <f t="shared" si="0"/>
        <v>0</v>
      </c>
    </row>
    <row r="6" spans="1:7" ht="12" customHeight="1">
      <c r="A6" s="32"/>
      <c r="B6" s="35" t="s">
        <v>13</v>
      </c>
      <c r="C6" s="36"/>
      <c r="D6" s="13">
        <f>SUM(D3:D5)</f>
        <v>45</v>
      </c>
      <c r="E6" s="13">
        <f>SUM(E3:E5)</f>
        <v>207</v>
      </c>
      <c r="F6" s="13">
        <f>SUM(F3:F5)</f>
        <v>252</v>
      </c>
      <c r="G6" s="14">
        <f t="shared" si="0"/>
        <v>0.17857142857142858</v>
      </c>
    </row>
    <row r="7" spans="1:7" ht="11.25" customHeight="1">
      <c r="A7" s="32"/>
      <c r="B7" s="37" t="s">
        <v>0</v>
      </c>
      <c r="C7" s="1" t="s">
        <v>6</v>
      </c>
      <c r="D7" s="12">
        <v>43</v>
      </c>
      <c r="E7" s="12">
        <f>F7-D7</f>
        <v>168</v>
      </c>
      <c r="F7" s="12">
        <v>211</v>
      </c>
      <c r="G7" s="2">
        <f t="shared" si="0"/>
        <v>0.2037914691943128</v>
      </c>
    </row>
    <row r="8" spans="1:7" ht="11.25">
      <c r="A8" s="32"/>
      <c r="B8" s="34"/>
      <c r="C8" s="1" t="s">
        <v>5</v>
      </c>
      <c r="D8" s="12">
        <v>42</v>
      </c>
      <c r="E8" s="12">
        <f>F8-D8</f>
        <v>182</v>
      </c>
      <c r="F8" s="12">
        <v>224</v>
      </c>
      <c r="G8" s="2">
        <f t="shared" si="0"/>
        <v>0.1875</v>
      </c>
    </row>
    <row r="9" spans="1:7" ht="12" customHeight="1">
      <c r="A9" s="32"/>
      <c r="B9" s="35" t="s">
        <v>14</v>
      </c>
      <c r="C9" s="36"/>
      <c r="D9" s="13">
        <f>SUM(D7:D8)</f>
        <v>85</v>
      </c>
      <c r="E9" s="13">
        <f>SUM(E7:E8)</f>
        <v>350</v>
      </c>
      <c r="F9" s="13">
        <f>SUM(F7:F8)</f>
        <v>435</v>
      </c>
      <c r="G9" s="14">
        <f t="shared" si="0"/>
        <v>0.19540229885057472</v>
      </c>
    </row>
    <row r="10" spans="1:7" ht="12.75" customHeight="1">
      <c r="A10" s="32"/>
      <c r="B10" s="17"/>
      <c r="C10" s="1" t="s">
        <v>44</v>
      </c>
      <c r="D10" s="12">
        <v>43</v>
      </c>
      <c r="E10" s="12">
        <f>F10-D10</f>
        <v>226</v>
      </c>
      <c r="F10" s="12">
        <v>269</v>
      </c>
      <c r="G10" s="2">
        <f t="shared" si="0"/>
        <v>0.15985130111524162</v>
      </c>
    </row>
    <row r="11" spans="1:7" ht="11.25" customHeight="1">
      <c r="A11" s="32"/>
      <c r="B11" s="35" t="s">
        <v>15</v>
      </c>
      <c r="C11" s="36"/>
      <c r="D11" s="13">
        <f>SUM(D10:D10)</f>
        <v>43</v>
      </c>
      <c r="E11" s="13">
        <f>SUM(E10:E10)</f>
        <v>226</v>
      </c>
      <c r="F11" s="13">
        <f>SUM(F10:F10)</f>
        <v>269</v>
      </c>
      <c r="G11" s="14">
        <f>+D11/F11</f>
        <v>0.15985130111524162</v>
      </c>
    </row>
    <row r="12" spans="1:7" ht="11.25" customHeight="1" thickBot="1">
      <c r="A12" s="29" t="s">
        <v>20</v>
      </c>
      <c r="B12" s="30"/>
      <c r="C12" s="30"/>
      <c r="D12" s="15">
        <f>SUM(D11,D9,D6)</f>
        <v>173</v>
      </c>
      <c r="E12" s="15">
        <f>SUM(E11,E9,E6)</f>
        <v>783</v>
      </c>
      <c r="F12" s="15">
        <f>SUM(F11,F9,F6)</f>
        <v>956</v>
      </c>
      <c r="G12" s="16">
        <f>+D12/F12</f>
        <v>0.1809623430962343</v>
      </c>
    </row>
    <row r="13" ht="11.25" customHeight="1"/>
    <row r="15" ht="11.25" customHeight="1"/>
    <row r="16" ht="12.75" customHeight="1"/>
    <row r="18" ht="12.75" customHeight="1"/>
    <row r="19" ht="12.75" customHeight="1"/>
    <row r="20" ht="12.75" customHeight="1"/>
    <row r="21" ht="11.25" customHeight="1"/>
    <row r="23" ht="12.75" customHeight="1"/>
    <row r="24" ht="11.25" customHeight="1"/>
    <row r="25" ht="12" customHeight="1"/>
  </sheetData>
  <sheetProtection/>
  <mergeCells count="8">
    <mergeCell ref="A1:G1"/>
    <mergeCell ref="A12:C12"/>
    <mergeCell ref="A3:A11"/>
    <mergeCell ref="B3:B5"/>
    <mergeCell ref="B6:C6"/>
    <mergeCell ref="B7:B8"/>
    <mergeCell ref="B9:C9"/>
    <mergeCell ref="B11:C1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">
      <selection activeCell="K22" sqref="K22"/>
    </sheetView>
  </sheetViews>
  <sheetFormatPr defaultColWidth="16.8515625" defaultRowHeight="12.75"/>
  <cols>
    <col min="1" max="1" width="9.57421875" style="3" bestFit="1" customWidth="1"/>
    <col min="2" max="2" width="20.8515625" style="3" bestFit="1" customWidth="1"/>
    <col min="3" max="3" width="8.140625" style="3" bestFit="1" customWidth="1"/>
    <col min="4" max="4" width="4.57421875" style="3" bestFit="1" customWidth="1"/>
    <col min="5" max="5" width="8.140625" style="3" bestFit="1" customWidth="1"/>
    <col min="6" max="6" width="8.28125" style="3" bestFit="1" customWidth="1"/>
    <col min="7" max="7" width="8.140625" style="3" bestFit="1" customWidth="1"/>
    <col min="8" max="8" width="8.28125" style="3" bestFit="1" customWidth="1"/>
    <col min="9" max="9" width="13.57421875" style="3" bestFit="1" customWidth="1"/>
    <col min="10" max="10" width="13.7109375" style="3" bestFit="1" customWidth="1"/>
    <col min="11" max="16384" width="16.8515625" style="3" customWidth="1"/>
  </cols>
  <sheetData>
    <row r="1" spans="1:10" ht="12" thickBo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1.25">
      <c r="A2" s="45" t="s">
        <v>16</v>
      </c>
      <c r="B2" s="47" t="s">
        <v>21</v>
      </c>
      <c r="C2" s="47" t="s">
        <v>1</v>
      </c>
      <c r="D2" s="48"/>
      <c r="E2" s="47" t="s">
        <v>0</v>
      </c>
      <c r="F2" s="48"/>
      <c r="G2" s="47" t="s">
        <v>2</v>
      </c>
      <c r="H2" s="48"/>
      <c r="I2" s="47" t="s">
        <v>19</v>
      </c>
      <c r="J2" s="49" t="s">
        <v>23</v>
      </c>
    </row>
    <row r="3" spans="1:10" ht="23.25" thickBot="1">
      <c r="A3" s="46"/>
      <c r="B3" s="41"/>
      <c r="C3" s="11" t="s">
        <v>10</v>
      </c>
      <c r="D3" s="11" t="s">
        <v>22</v>
      </c>
      <c r="E3" s="11" t="s">
        <v>10</v>
      </c>
      <c r="F3" s="11" t="s">
        <v>22</v>
      </c>
      <c r="G3" s="11" t="s">
        <v>10</v>
      </c>
      <c r="H3" s="11" t="s">
        <v>22</v>
      </c>
      <c r="I3" s="41"/>
      <c r="J3" s="50"/>
    </row>
    <row r="4" spans="1:10" ht="11.25">
      <c r="A4" s="38" t="s">
        <v>4</v>
      </c>
      <c r="B4" s="18" t="s">
        <v>26</v>
      </c>
      <c r="C4" s="19">
        <v>21</v>
      </c>
      <c r="D4" s="19">
        <v>18</v>
      </c>
      <c r="E4" s="19">
        <v>39</v>
      </c>
      <c r="F4" s="19">
        <v>29</v>
      </c>
      <c r="G4" s="19">
        <v>19</v>
      </c>
      <c r="H4" s="19">
        <v>17</v>
      </c>
      <c r="I4" s="19">
        <f aca="true" t="shared" si="0" ref="I4:I25">C4+E4+G4</f>
        <v>79</v>
      </c>
      <c r="J4" s="22">
        <f aca="true" t="shared" si="1" ref="J4:J25">D4+F4+H4</f>
        <v>64</v>
      </c>
    </row>
    <row r="5" spans="1:10" ht="11.25">
      <c r="A5" s="39"/>
      <c r="B5" s="18" t="s">
        <v>28</v>
      </c>
      <c r="C5" s="19">
        <v>2</v>
      </c>
      <c r="D5" s="19">
        <v>2</v>
      </c>
      <c r="E5" s="19">
        <v>13</v>
      </c>
      <c r="F5" s="19">
        <v>12</v>
      </c>
      <c r="G5" s="19">
        <v>4</v>
      </c>
      <c r="H5" s="19">
        <v>4</v>
      </c>
      <c r="I5" s="19">
        <f t="shared" si="0"/>
        <v>19</v>
      </c>
      <c r="J5" s="22">
        <f t="shared" si="1"/>
        <v>18</v>
      </c>
    </row>
    <row r="6" spans="1:10" ht="11.25">
      <c r="A6" s="39"/>
      <c r="B6" s="18" t="s">
        <v>33</v>
      </c>
      <c r="C6" s="19">
        <v>4</v>
      </c>
      <c r="D6" s="19">
        <v>4</v>
      </c>
      <c r="E6" s="19">
        <v>6</v>
      </c>
      <c r="F6" s="19">
        <v>6</v>
      </c>
      <c r="G6" s="19">
        <v>3</v>
      </c>
      <c r="H6" s="19">
        <v>1</v>
      </c>
      <c r="I6" s="19">
        <f t="shared" si="0"/>
        <v>13</v>
      </c>
      <c r="J6" s="22">
        <f t="shared" si="1"/>
        <v>11</v>
      </c>
    </row>
    <row r="7" spans="1:10" ht="11.25">
      <c r="A7" s="39"/>
      <c r="B7" s="18" t="s">
        <v>30</v>
      </c>
      <c r="C7" s="19">
        <v>1</v>
      </c>
      <c r="D7" s="19">
        <v>1</v>
      </c>
      <c r="E7" s="19">
        <v>8</v>
      </c>
      <c r="F7" s="19">
        <v>7</v>
      </c>
      <c r="G7" s="19">
        <v>4</v>
      </c>
      <c r="H7" s="19">
        <v>3</v>
      </c>
      <c r="I7" s="19">
        <f t="shared" si="0"/>
        <v>13</v>
      </c>
      <c r="J7" s="22">
        <f t="shared" si="1"/>
        <v>11</v>
      </c>
    </row>
    <row r="8" spans="1:10" ht="11.25">
      <c r="A8" s="39"/>
      <c r="B8" s="20" t="s">
        <v>27</v>
      </c>
      <c r="C8" s="21">
        <v>7</v>
      </c>
      <c r="D8" s="21">
        <v>6</v>
      </c>
      <c r="E8" s="21">
        <v>4</v>
      </c>
      <c r="F8" s="21">
        <v>4</v>
      </c>
      <c r="G8" s="21">
        <v>1</v>
      </c>
      <c r="H8" s="21">
        <v>1</v>
      </c>
      <c r="I8" s="19">
        <f t="shared" si="0"/>
        <v>12</v>
      </c>
      <c r="J8" s="22">
        <f t="shared" si="1"/>
        <v>11</v>
      </c>
    </row>
    <row r="9" spans="1:10" ht="11.25">
      <c r="A9" s="39"/>
      <c r="B9" s="20" t="s">
        <v>31</v>
      </c>
      <c r="C9" s="21">
        <v>3</v>
      </c>
      <c r="D9" s="21">
        <v>3</v>
      </c>
      <c r="E9" s="21">
        <v>4</v>
      </c>
      <c r="F9" s="21">
        <v>2</v>
      </c>
      <c r="G9" s="21"/>
      <c r="H9" s="21"/>
      <c r="I9" s="19">
        <f t="shared" si="0"/>
        <v>7</v>
      </c>
      <c r="J9" s="22">
        <f t="shared" si="1"/>
        <v>5</v>
      </c>
    </row>
    <row r="10" spans="1:10" ht="11.25">
      <c r="A10" s="39"/>
      <c r="B10" s="20" t="s">
        <v>32</v>
      </c>
      <c r="C10" s="21"/>
      <c r="D10" s="21"/>
      <c r="E10" s="21">
        <v>2</v>
      </c>
      <c r="F10" s="21">
        <v>2</v>
      </c>
      <c r="G10" s="21">
        <v>1</v>
      </c>
      <c r="H10" s="21"/>
      <c r="I10" s="19">
        <f t="shared" si="0"/>
        <v>3</v>
      </c>
      <c r="J10" s="22">
        <f t="shared" si="1"/>
        <v>2</v>
      </c>
    </row>
    <row r="11" spans="1:10" ht="11.25">
      <c r="A11" s="39"/>
      <c r="B11" s="20" t="s">
        <v>41</v>
      </c>
      <c r="C11" s="21"/>
      <c r="D11" s="21"/>
      <c r="E11" s="21">
        <v>2</v>
      </c>
      <c r="F11" s="21">
        <v>2</v>
      </c>
      <c r="G11" s="21">
        <v>1</v>
      </c>
      <c r="H11" s="21"/>
      <c r="I11" s="19">
        <f t="shared" si="0"/>
        <v>3</v>
      </c>
      <c r="J11" s="22">
        <f t="shared" si="1"/>
        <v>2</v>
      </c>
    </row>
    <row r="12" spans="1:10" ht="11.25">
      <c r="A12" s="39"/>
      <c r="B12" s="20" t="s">
        <v>24</v>
      </c>
      <c r="C12" s="21">
        <v>2</v>
      </c>
      <c r="D12" s="21">
        <v>2</v>
      </c>
      <c r="E12" s="21">
        <v>1</v>
      </c>
      <c r="F12" s="21">
        <v>1</v>
      </c>
      <c r="G12" s="21"/>
      <c r="H12" s="21"/>
      <c r="I12" s="19">
        <f t="shared" si="0"/>
        <v>3</v>
      </c>
      <c r="J12" s="22">
        <f t="shared" si="1"/>
        <v>3</v>
      </c>
    </row>
    <row r="13" spans="1:10" ht="11.25">
      <c r="A13" s="39"/>
      <c r="B13" s="20" t="s">
        <v>38</v>
      </c>
      <c r="C13" s="21">
        <v>2</v>
      </c>
      <c r="D13" s="21"/>
      <c r="E13" s="21"/>
      <c r="F13" s="21"/>
      <c r="G13" s="21">
        <v>1</v>
      </c>
      <c r="H13" s="21"/>
      <c r="I13" s="19">
        <f t="shared" si="0"/>
        <v>3</v>
      </c>
      <c r="J13" s="22">
        <f t="shared" si="1"/>
        <v>0</v>
      </c>
    </row>
    <row r="14" spans="1:10" ht="11.25">
      <c r="A14" s="39"/>
      <c r="B14" s="20" t="s">
        <v>45</v>
      </c>
      <c r="C14" s="21">
        <v>2</v>
      </c>
      <c r="D14" s="21"/>
      <c r="E14" s="21"/>
      <c r="F14" s="21"/>
      <c r="G14" s="21"/>
      <c r="H14" s="21"/>
      <c r="I14" s="19">
        <f t="shared" si="0"/>
        <v>2</v>
      </c>
      <c r="J14" s="22">
        <f t="shared" si="1"/>
        <v>0</v>
      </c>
    </row>
    <row r="15" spans="1:10" ht="11.25">
      <c r="A15" s="39"/>
      <c r="B15" s="20" t="s">
        <v>37</v>
      </c>
      <c r="C15" s="21"/>
      <c r="D15" s="21"/>
      <c r="E15" s="21">
        <v>1</v>
      </c>
      <c r="F15" s="21">
        <v>1</v>
      </c>
      <c r="G15" s="21">
        <v>1</v>
      </c>
      <c r="H15" s="21"/>
      <c r="I15" s="19">
        <f t="shared" si="0"/>
        <v>2</v>
      </c>
      <c r="J15" s="22">
        <f t="shared" si="1"/>
        <v>1</v>
      </c>
    </row>
    <row r="16" spans="1:10" ht="11.25">
      <c r="A16" s="39"/>
      <c r="B16" s="20" t="s">
        <v>36</v>
      </c>
      <c r="C16" s="21"/>
      <c r="D16" s="21"/>
      <c r="E16" s="21">
        <v>1</v>
      </c>
      <c r="F16" s="21">
        <v>1</v>
      </c>
      <c r="G16" s="21">
        <v>1</v>
      </c>
      <c r="H16" s="21">
        <v>1</v>
      </c>
      <c r="I16" s="19">
        <f t="shared" si="0"/>
        <v>2</v>
      </c>
      <c r="J16" s="22">
        <f t="shared" si="1"/>
        <v>2</v>
      </c>
    </row>
    <row r="17" spans="1:10" ht="11.25">
      <c r="A17" s="39"/>
      <c r="B17" s="20" t="s">
        <v>39</v>
      </c>
      <c r="C17" s="21"/>
      <c r="D17" s="21"/>
      <c r="E17" s="21">
        <v>1</v>
      </c>
      <c r="F17" s="21"/>
      <c r="G17" s="21">
        <v>1</v>
      </c>
      <c r="H17" s="21">
        <v>1</v>
      </c>
      <c r="I17" s="19">
        <f t="shared" si="0"/>
        <v>2</v>
      </c>
      <c r="J17" s="22">
        <f t="shared" si="1"/>
        <v>1</v>
      </c>
    </row>
    <row r="18" spans="1:10" ht="11.25">
      <c r="A18" s="39"/>
      <c r="B18" s="20" t="s">
        <v>40</v>
      </c>
      <c r="C18" s="21"/>
      <c r="D18" s="21"/>
      <c r="E18" s="21">
        <v>1</v>
      </c>
      <c r="F18" s="21"/>
      <c r="G18" s="21">
        <v>1</v>
      </c>
      <c r="H18" s="21"/>
      <c r="I18" s="19">
        <f t="shared" si="0"/>
        <v>2</v>
      </c>
      <c r="J18" s="22">
        <f t="shared" si="1"/>
        <v>0</v>
      </c>
    </row>
    <row r="19" spans="1:10" ht="11.25">
      <c r="A19" s="39"/>
      <c r="B19" s="20" t="s">
        <v>42</v>
      </c>
      <c r="C19" s="21"/>
      <c r="D19" s="21"/>
      <c r="E19" s="21"/>
      <c r="F19" s="21"/>
      <c r="G19" s="21">
        <v>2</v>
      </c>
      <c r="H19" s="21">
        <v>2</v>
      </c>
      <c r="I19" s="19">
        <f t="shared" si="0"/>
        <v>2</v>
      </c>
      <c r="J19" s="22">
        <f t="shared" si="1"/>
        <v>2</v>
      </c>
    </row>
    <row r="20" spans="1:10" ht="11.25">
      <c r="A20" s="39"/>
      <c r="B20" s="20" t="s">
        <v>47</v>
      </c>
      <c r="C20" s="21"/>
      <c r="D20" s="21"/>
      <c r="E20" s="21"/>
      <c r="F20" s="21"/>
      <c r="G20" s="21">
        <v>2</v>
      </c>
      <c r="H20" s="21"/>
      <c r="I20" s="19">
        <f t="shared" si="0"/>
        <v>2</v>
      </c>
      <c r="J20" s="22">
        <f t="shared" si="1"/>
        <v>0</v>
      </c>
    </row>
    <row r="21" spans="1:10" ht="11.25">
      <c r="A21" s="39"/>
      <c r="B21" s="20" t="s">
        <v>46</v>
      </c>
      <c r="C21" s="21"/>
      <c r="D21" s="21"/>
      <c r="E21" s="21">
        <v>1</v>
      </c>
      <c r="F21" s="21"/>
      <c r="G21" s="21"/>
      <c r="H21" s="21"/>
      <c r="I21" s="19">
        <f t="shared" si="0"/>
        <v>1</v>
      </c>
      <c r="J21" s="22">
        <f t="shared" si="1"/>
        <v>0</v>
      </c>
    </row>
    <row r="22" spans="1:10" ht="11.25">
      <c r="A22" s="39"/>
      <c r="B22" s="20" t="s">
        <v>3</v>
      </c>
      <c r="C22" s="21"/>
      <c r="D22" s="21"/>
      <c r="E22" s="21"/>
      <c r="F22" s="21"/>
      <c r="G22" s="21">
        <v>1</v>
      </c>
      <c r="H22" s="21">
        <v>1</v>
      </c>
      <c r="I22" s="19">
        <f t="shared" si="0"/>
        <v>1</v>
      </c>
      <c r="J22" s="22">
        <f t="shared" si="1"/>
        <v>1</v>
      </c>
    </row>
    <row r="23" spans="1:10" ht="11.25">
      <c r="A23" s="39"/>
      <c r="B23" s="20" t="s">
        <v>34</v>
      </c>
      <c r="C23" s="21">
        <v>1</v>
      </c>
      <c r="D23" s="21">
        <v>1</v>
      </c>
      <c r="E23" s="21"/>
      <c r="F23" s="21"/>
      <c r="G23" s="21"/>
      <c r="H23" s="21"/>
      <c r="I23" s="19">
        <f t="shared" si="0"/>
        <v>1</v>
      </c>
      <c r="J23" s="22">
        <f t="shared" si="1"/>
        <v>1</v>
      </c>
    </row>
    <row r="24" spans="1:10" ht="11.25">
      <c r="A24" s="39"/>
      <c r="B24" s="23" t="s">
        <v>35</v>
      </c>
      <c r="C24" s="24"/>
      <c r="D24" s="24"/>
      <c r="E24" s="24">
        <v>1</v>
      </c>
      <c r="F24" s="24">
        <v>1</v>
      </c>
      <c r="G24" s="24"/>
      <c r="H24" s="24"/>
      <c r="I24" s="19">
        <f t="shared" si="0"/>
        <v>1</v>
      </c>
      <c r="J24" s="22">
        <f t="shared" si="1"/>
        <v>1</v>
      </c>
    </row>
    <row r="25" spans="1:10" ht="11.25">
      <c r="A25" s="40"/>
      <c r="B25" s="23" t="s">
        <v>29</v>
      </c>
      <c r="C25" s="24"/>
      <c r="D25" s="24"/>
      <c r="E25" s="24"/>
      <c r="F25" s="24"/>
      <c r="G25" s="24"/>
      <c r="H25" s="24"/>
      <c r="I25" s="19">
        <f t="shared" si="0"/>
        <v>0</v>
      </c>
      <c r="J25" s="22">
        <f t="shared" si="1"/>
        <v>0</v>
      </c>
    </row>
    <row r="26" spans="1:10" ht="12" thickBot="1">
      <c r="A26" s="29" t="s">
        <v>20</v>
      </c>
      <c r="B26" s="41"/>
      <c r="C26" s="9">
        <f aca="true" t="shared" si="2" ref="C26:J26">SUM(C4:C25)</f>
        <v>45</v>
      </c>
      <c r="D26" s="9">
        <f t="shared" si="2"/>
        <v>37</v>
      </c>
      <c r="E26" s="9">
        <f t="shared" si="2"/>
        <v>85</v>
      </c>
      <c r="F26" s="9">
        <f t="shared" si="2"/>
        <v>68</v>
      </c>
      <c r="G26" s="9">
        <f t="shared" si="2"/>
        <v>43</v>
      </c>
      <c r="H26" s="9">
        <f t="shared" si="2"/>
        <v>31</v>
      </c>
      <c r="I26" s="9">
        <f t="shared" si="2"/>
        <v>173</v>
      </c>
      <c r="J26" s="10">
        <f t="shared" si="2"/>
        <v>136</v>
      </c>
    </row>
    <row r="27" ht="11.25">
      <c r="I27" s="25"/>
    </row>
  </sheetData>
  <sheetProtection/>
  <mergeCells count="10">
    <mergeCell ref="A4:A25"/>
    <mergeCell ref="A26:B26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2018-02-20T15:49:02Z</dcterms:modified>
  <cp:category/>
  <cp:version/>
  <cp:contentType/>
  <cp:contentStatus/>
</cp:coreProperties>
</file>