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8355" windowHeight="8085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<sst xmlns="http://schemas.openxmlformats.org/spreadsheetml/2006/main" count="57" uniqueCount="47">
  <si>
    <t>Primaria</t>
  </si>
  <si>
    <t>Infanzia</t>
  </si>
  <si>
    <t>Pelago</t>
  </si>
  <si>
    <t>Secondaria 1°</t>
  </si>
  <si>
    <t>Ghiberti</t>
  </si>
  <si>
    <t>G.De Majo</t>
  </si>
  <si>
    <t>S.Francesco</t>
  </si>
  <si>
    <t>I.Calvino</t>
  </si>
  <si>
    <t>L.Collodi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</si>
  <si>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</si>
  <si>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</si>
  <si>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</si>
  <si>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</si>
  <si>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</si>
  <si>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</si>
  <si>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</si>
  <si>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</si>
  <si>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</si>
  <si>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</si>
  <si>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</si>
  <si>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Pelago Totale</t>
  </si>
  <si>
    <t>Nazionalità</t>
  </si>
  <si>
    <t>Nati Italia</t>
  </si>
  <si>
    <t>Totale Nati Italia</t>
  </si>
  <si>
    <t>COSTARICA</t>
  </si>
  <si>
    <t>UCRAINA</t>
  </si>
  <si>
    <t>ALBANESE</t>
  </si>
  <si>
    <t>AFGHANA</t>
  </si>
  <si>
    <t>CAMERUNENSE</t>
  </si>
  <si>
    <t>COLOMBIANA</t>
  </si>
  <si>
    <t>EGIZIANA</t>
  </si>
  <si>
    <t>INDIANA</t>
  </si>
  <si>
    <t>MACEDONE</t>
  </si>
  <si>
    <t>MAROCCHINA</t>
  </si>
  <si>
    <t>NIGERIANA</t>
  </si>
  <si>
    <t>PERUVIANA</t>
  </si>
  <si>
    <t>POLACCA</t>
  </si>
  <si>
    <t>RUMENA</t>
  </si>
  <si>
    <t>SERBA</t>
  </si>
  <si>
    <t>SLOVACCA</t>
  </si>
  <si>
    <t>SPAGNOLA</t>
  </si>
  <si>
    <t>THAILANDESE</t>
  </si>
  <si>
    <t>TUNISINA</t>
  </si>
  <si>
    <t>Alunni stranieri iscritti nelle scuole di Pelago a.s. 2017/18</t>
  </si>
  <si>
    <t>Nazionalità degli alunni stranieri iscritti nelle scuole di Pelago a.s. 2017/18</t>
  </si>
  <si>
    <t>GEORGIANA</t>
  </si>
  <si>
    <t>KOSOVARA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</si>
</sst>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/>
    </xf>
    <xf numFmtId="188" fontId="2" fillId="34" borderId="12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/>
    </xf>
    <xf numFmtId="186" fontId="1" fillId="35" borderId="15" xfId="0" applyNumberFormat="1" applyFont="1" applyFill="1" applyBorder="1" applyAlignment="1">
      <alignment/>
    </xf>
    <xf numFmtId="186" fontId="2" fillId="32" borderId="15" xfId="0" applyNumberFormat="1" applyFont="1" applyFill="1" applyBorder="1" applyAlignment="1">
      <alignment/>
    </xf>
    <xf numFmtId="186" fontId="2" fillId="33" borderId="16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2" fillId="33" borderId="11" xfId="43" applyNumberFormat="1" applyFont="1" applyFill="1" applyBorder="1" applyAlignment="1">
      <alignment vertical="center"/>
    </xf>
    <xf numFmtId="188" fontId="2" fillId="33" borderId="16" xfId="43" applyNumberFormat="1" applyFont="1" applyFill="1" applyBorder="1" applyAlignment="1">
      <alignment vertical="center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88" fontId="1" fillId="36" borderId="13" xfId="0" applyNumberFormat="1" applyFont="1" applyFill="1" applyBorder="1" applyAlignment="1">
      <alignment horizontal="center" vertical="center" wrapText="1"/>
    </xf>
    <xf numFmtId="184" fontId="1" fillId="36" borderId="13" xfId="43" applyNumberFormat="1" applyFont="1" applyFill="1" applyBorder="1" applyAlignment="1">
      <alignment vertical="center"/>
    </xf>
    <xf numFmtId="188" fontId="1" fillId="36" borderId="10" xfId="0" applyNumberFormat="1" applyFont="1" applyFill="1" applyBorder="1" applyAlignment="1">
      <alignment horizontal="center" vertical="center" wrapText="1"/>
    </xf>
    <xf numFmtId="184" fontId="1" fillId="36" borderId="10" xfId="43" applyNumberFormat="1" applyFont="1" applyFill="1" applyBorder="1" applyAlignment="1">
      <alignment vertical="center"/>
    </xf>
    <xf numFmtId="184" fontId="1" fillId="36" borderId="15" xfId="43" applyNumberFormat="1" applyFont="1" applyFill="1" applyBorder="1" applyAlignment="1">
      <alignment vertical="center"/>
    </xf>
    <xf numFmtId="0" fontId="2" fillId="37" borderId="17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188" fontId="2" fillId="33" borderId="20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/>
    </xf>
    <xf numFmtId="188" fontId="2" fillId="32" borderId="21" xfId="0" applyNumberFormat="1" applyFont="1" applyFill="1" applyBorder="1" applyAlignment="1">
      <alignment horizontal="center" vertical="center" wrapText="1"/>
    </xf>
    <xf numFmtId="188" fontId="2" fillId="32" borderId="21" xfId="0" applyNumberFormat="1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3" borderId="22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188" fontId="2" fillId="34" borderId="23" xfId="0" applyNumberFormat="1" applyFont="1" applyFill="1" applyBorder="1" applyAlignment="1">
      <alignment horizontal="center" vertical="center"/>
    </xf>
    <xf numFmtId="188" fontId="2" fillId="34" borderId="20" xfId="0" applyNumberFormat="1" applyFont="1" applyFill="1" applyBorder="1" applyAlignment="1">
      <alignment horizontal="center" vertical="center"/>
    </xf>
    <xf numFmtId="188" fontId="2" fillId="33" borderId="24" xfId="0" applyNumberFormat="1" applyFont="1" applyFill="1" applyBorder="1" applyAlignment="1">
      <alignment horizontal="center" vertical="center" wrapText="1"/>
    </xf>
    <xf numFmtId="188" fontId="2" fillId="33" borderId="24" xfId="0" applyNumberFormat="1" applyFont="1" applyFill="1" applyBorder="1" applyAlignment="1">
      <alignment horizontal="center"/>
    </xf>
    <xf numFmtId="188" fontId="2" fillId="33" borderId="25" xfId="0" applyNumberFormat="1" applyFont="1" applyFill="1" applyBorder="1" applyAlignment="1">
      <alignment horizontal="center" vertical="center" wrapText="1"/>
    </xf>
    <xf numFmtId="188" fontId="2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Pelago a.s. 2017/18</a:t>
            </a:r>
          </a:p>
        </c:rich>
      </c:tx>
      <c:layout>
        <c:manualLayout>
          <c:xMode val="factor"/>
          <c:yMode val="factor"/>
          <c:x val="-0.01425"/>
          <c:y val="-0.02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25"/>
          <c:y val="0.29175"/>
          <c:w val="0.6695"/>
          <c:h val="0.59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Stranieri'!$D$11:$E$11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5"/>
          <c:w val="0.1395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Pelago a.s. 2017/18</a:t>
            </a:r>
          </a:p>
        </c:rich>
      </c:tx>
      <c:layout>
        <c:manualLayout>
          <c:xMode val="factor"/>
          <c:yMode val="factor"/>
          <c:x val="0.018"/>
          <c:y val="-0.03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28925"/>
          <c:w val="0.6415"/>
          <c:h val="0.60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Stranieri'!$D$5,'Alunni Stranieri'!$D$8,'Alunni Stranieri'!$D$10)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204"/>
          <c:w val="0.2365"/>
          <c:h val="0.5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Pelago a.s. 2017/18</a:t>
            </a:r>
          </a:p>
        </c:rich>
      </c:tx>
      <c:layout>
        <c:manualLayout>
          <c:xMode val="factor"/>
          <c:yMode val="factor"/>
          <c:x val="-0.01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5"/>
          <c:w val="0.61475"/>
          <c:h val="0.863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Stranieri'!$G$5,'Alunni Stranieri'!$G$8,'Alunni Stranieri'!$G$10)</c:f>
              <c:numCache/>
            </c:numRef>
          </c:val>
        </c:ser>
        <c:overlap val="100"/>
        <c:gapWidth val="55"/>
        <c:axId val="32869129"/>
        <c:axId val="58859814"/>
      </c:barChart>
      <c:catAx>
        <c:axId val="328691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59814"/>
        <c:crosses val="autoZero"/>
        <c:auto val="1"/>
        <c:lblOffset val="100"/>
        <c:tickLblSkip val="1"/>
        <c:noMultiLvlLbl val="0"/>
      </c:catAx>
      <c:valAx>
        <c:axId val="58859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6912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825"/>
          <c:y val="0.49275"/>
          <c:w val="0.366"/>
          <c:h val="0.1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Pelago a.s. 2017/18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375"/>
          <c:w val="0.74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33678863"/>
        <c:axId val="41144724"/>
      </c:barChart>
      <c:catAx>
        <c:axId val="3367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44724"/>
        <c:crosses val="autoZero"/>
        <c:auto val="1"/>
        <c:lblOffset val="100"/>
        <c:tickLblSkip val="1"/>
        <c:noMultiLvlLbl val="0"/>
      </c:catAx>
      <c:valAx>
        <c:axId val="41144724"/>
        <c:scaling>
          <c:orientation val="minMax"/>
        </c:scaling>
        <c:axPos val="l"/>
        <c:delete val="1"/>
        <c:majorTickMark val="out"/>
        <c:minorTickMark val="none"/>
        <c:tickLblPos val="nextTo"/>
        <c:crossAx val="3367886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66"/>
          <c:w val="0.0715"/>
          <c:h val="0.3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76200</xdr:rowOff>
    </xdr:from>
    <xdr:to>
      <xdr:col>5</xdr:col>
      <xdr:colOff>428625</xdr:colOff>
      <xdr:row>36</xdr:row>
      <xdr:rowOff>142875</xdr:rowOff>
    </xdr:to>
    <xdr:graphicFrame>
      <xdr:nvGraphicFramePr>
        <xdr:cNvPr id="1" name="Grafico 1"/>
        <xdr:cNvGraphicFramePr/>
      </xdr:nvGraphicFramePr>
      <xdr:xfrm>
        <a:off x="47625" y="3571875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666750</xdr:colOff>
      <xdr:row>23</xdr:row>
      <xdr:rowOff>47625</xdr:rowOff>
    </xdr:from>
    <xdr:to>
      <xdr:col>11</xdr:col>
      <xdr:colOff>247650</xdr:colOff>
      <xdr:row>36</xdr:row>
      <xdr:rowOff>133350</xdr:rowOff>
    </xdr:to>
    <xdr:graphicFrame>
      <xdr:nvGraphicFramePr>
        <xdr:cNvPr id="2" name="Grafico 2"/>
        <xdr:cNvGraphicFramePr/>
      </xdr:nvGraphicFramePr>
      <xdr:xfrm>
        <a:off x="3714750" y="3543300"/>
        <a:ext cx="37909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533400</xdr:colOff>
      <xdr:row>0</xdr:row>
      <xdr:rowOff>0</xdr:rowOff>
    </xdr:from>
    <xdr:to>
      <xdr:col>10</xdr:col>
      <xdr:colOff>314325</xdr:colOff>
      <xdr:row>22</xdr:row>
      <xdr:rowOff>66675</xdr:rowOff>
    </xdr:to>
    <xdr:graphicFrame>
      <xdr:nvGraphicFramePr>
        <xdr:cNvPr id="3" name="Grafico 3"/>
        <xdr:cNvGraphicFramePr/>
      </xdr:nvGraphicFramePr>
      <xdr:xfrm>
        <a:off x="5029200" y="0"/>
        <a:ext cx="193357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27</xdr:row>
      <xdr:rowOff>0</xdr:rowOff>
    </xdr:from>
    <xdr:to>
      <xdr:col>12</xdr:col>
      <xdr:colOff>438150</xdr:colOff>
      <xdr:row>56</xdr:row>
      <xdr:rowOff>152400</xdr:rowOff>
    </xdr:to>
    <xdr:graphicFrame>
      <xdr:nvGraphicFramePr>
        <xdr:cNvPr id="1" name="Grafico 1"/>
        <xdr:cNvGraphicFramePr/>
      </xdr:nvGraphicFramePr>
      <xdr:xfrm>
        <a:off x="228600" y="4429125"/>
        <a:ext cx="90106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G11"/>
    </sheetView>
  </sheetViews>
  <sheetFormatPr defaultColWidth="9.140625" defaultRowHeight="12.75"/>
  <cols>
    <col min="1" max="1" width="8.8515625" style="12" bestFit="1" customWidth="1"/>
    <col min="2" max="2" width="12.00390625" style="12" bestFit="1" customWidth="1"/>
    <col min="3" max="3" width="10.28125" style="12" bestFit="1" customWidth="1"/>
    <col min="4" max="4" width="8.140625" style="12" bestFit="1" customWidth="1"/>
    <col min="5" max="5" width="6.421875" style="12" bestFit="1" customWidth="1"/>
    <col min="6" max="6" width="11.421875" style="12" bestFit="1" customWidth="1"/>
    <col min="7" max="7" width="10.28125" style="12" bestFit="1" customWidth="1"/>
    <col min="8" max="9" width="9.140625" style="12" customWidth="1"/>
    <col min="10" max="10" width="14.00390625" style="12" customWidth="1"/>
    <col min="11" max="16384" width="9.140625" style="12" customWidth="1"/>
  </cols>
  <sheetData>
    <row r="1" spans="1:7" ht="12" thickBot="1">
      <c r="A1" s="25" t="s">
        <v>43</v>
      </c>
      <c r="B1" s="26"/>
      <c r="C1" s="26"/>
      <c r="D1" s="26"/>
      <c r="E1" s="26"/>
      <c r="F1" s="26"/>
      <c r="G1" s="27"/>
    </row>
    <row r="2" spans="1:7" ht="11.25">
      <c r="A2" s="3" t="s">
        <v>16</v>
      </c>
      <c r="B2" s="4" t="s">
        <v>9</v>
      </c>
      <c r="C2" s="4" t="s">
        <v>17</v>
      </c>
      <c r="D2" s="5" t="s">
        <v>10</v>
      </c>
      <c r="E2" s="5" t="s">
        <v>11</v>
      </c>
      <c r="F2" s="5" t="s">
        <v>12</v>
      </c>
      <c r="G2" s="6" t="s">
        <v>18</v>
      </c>
    </row>
    <row r="3" spans="1:7" ht="13.5" customHeight="1">
      <c r="A3" s="30" t="s">
        <v>2</v>
      </c>
      <c r="B3" s="32" t="s">
        <v>1</v>
      </c>
      <c r="C3" s="7" t="s">
        <v>7</v>
      </c>
      <c r="D3" s="18">
        <v>8</v>
      </c>
      <c r="E3" s="8">
        <f>F3-D3</f>
        <v>51</v>
      </c>
      <c r="F3" s="8">
        <v>59</v>
      </c>
      <c r="G3" s="9">
        <f aca="true" t="shared" si="0" ref="G3:G11">+D3/F3</f>
        <v>0.13559322033898305</v>
      </c>
    </row>
    <row r="4" spans="1:7" ht="11.25">
      <c r="A4" s="31"/>
      <c r="B4" s="33"/>
      <c r="C4" s="7" t="s">
        <v>8</v>
      </c>
      <c r="D4" s="18">
        <v>12</v>
      </c>
      <c r="E4" s="8">
        <f>F4-D4</f>
        <v>80</v>
      </c>
      <c r="F4" s="8">
        <v>92</v>
      </c>
      <c r="G4" s="9">
        <f t="shared" si="0"/>
        <v>0.13043478260869565</v>
      </c>
    </row>
    <row r="5" spans="1:7" ht="11.25" customHeight="1">
      <c r="A5" s="31"/>
      <c r="B5" s="34" t="s">
        <v>13</v>
      </c>
      <c r="C5" s="35"/>
      <c r="D5" s="1">
        <f>SUM(D3:D4)</f>
        <v>20</v>
      </c>
      <c r="E5" s="1">
        <f>SUM(E3:E4)</f>
        <v>131</v>
      </c>
      <c r="F5" s="1">
        <f aca="true" t="shared" si="1" ref="F5:F11">+D5+E5</f>
        <v>151</v>
      </c>
      <c r="G5" s="10">
        <f t="shared" si="0"/>
        <v>0.13245033112582782</v>
      </c>
    </row>
    <row r="6" spans="1:7" ht="12" customHeight="1">
      <c r="A6" s="31"/>
      <c r="B6" s="32" t="s">
        <v>0</v>
      </c>
      <c r="C6" s="7" t="s">
        <v>5</v>
      </c>
      <c r="D6" s="18">
        <v>15</v>
      </c>
      <c r="E6" s="8">
        <f>F6-D6</f>
        <v>131</v>
      </c>
      <c r="F6" s="8">
        <v>146</v>
      </c>
      <c r="G6" s="9">
        <f t="shared" si="0"/>
        <v>0.10273972602739725</v>
      </c>
    </row>
    <row r="7" spans="1:7" ht="11.25" customHeight="1">
      <c r="A7" s="31"/>
      <c r="B7" s="33"/>
      <c r="C7" s="7" t="s">
        <v>6</v>
      </c>
      <c r="D7" s="18">
        <v>16</v>
      </c>
      <c r="E7" s="8">
        <f>F7-D7</f>
        <v>208</v>
      </c>
      <c r="F7" s="8">
        <v>224</v>
      </c>
      <c r="G7" s="9">
        <f t="shared" si="0"/>
        <v>0.07142857142857142</v>
      </c>
    </row>
    <row r="8" spans="1:7" ht="11.25" customHeight="1">
      <c r="A8" s="31"/>
      <c r="B8" s="34" t="s">
        <v>14</v>
      </c>
      <c r="C8" s="35"/>
      <c r="D8" s="1">
        <f>SUM(D6:D7)</f>
        <v>31</v>
      </c>
      <c r="E8" s="1">
        <f>SUM(E6:E7)</f>
        <v>339</v>
      </c>
      <c r="F8" s="1">
        <f t="shared" si="1"/>
        <v>370</v>
      </c>
      <c r="G8" s="10">
        <f t="shared" si="0"/>
        <v>0.08378378378378379</v>
      </c>
    </row>
    <row r="9" spans="1:7" ht="12" customHeight="1">
      <c r="A9" s="31"/>
      <c r="B9" s="16" t="s">
        <v>3</v>
      </c>
      <c r="C9" s="7" t="s">
        <v>4</v>
      </c>
      <c r="D9" s="18">
        <v>27</v>
      </c>
      <c r="E9" s="8">
        <f>F9-D9</f>
        <v>262</v>
      </c>
      <c r="F9" s="8">
        <v>289</v>
      </c>
      <c r="G9" s="9">
        <f t="shared" si="0"/>
        <v>0.09342560553633218</v>
      </c>
    </row>
    <row r="10" spans="1:7" ht="11.25" customHeight="1">
      <c r="A10" s="31"/>
      <c r="B10" s="34" t="s">
        <v>15</v>
      </c>
      <c r="C10" s="35"/>
      <c r="D10" s="1">
        <f>SUM(D9)</f>
        <v>27</v>
      </c>
      <c r="E10" s="1">
        <f>E9</f>
        <v>262</v>
      </c>
      <c r="F10" s="1">
        <f t="shared" si="1"/>
        <v>289</v>
      </c>
      <c r="G10" s="10">
        <f t="shared" si="0"/>
        <v>0.09342560553633218</v>
      </c>
    </row>
    <row r="11" spans="1:7" ht="12.75" customHeight="1" thickBot="1">
      <c r="A11" s="28" t="s">
        <v>20</v>
      </c>
      <c r="B11" s="29"/>
      <c r="C11" s="29"/>
      <c r="D11" s="2">
        <f>SUM(D10,D8,D5)</f>
        <v>78</v>
      </c>
      <c r="E11" s="2">
        <f>SUM(E10,E8,E5)</f>
        <v>732</v>
      </c>
      <c r="F11" s="17">
        <f t="shared" si="1"/>
        <v>810</v>
      </c>
      <c r="G11" s="11">
        <f t="shared" si="0"/>
        <v>0.0962962962962963</v>
      </c>
    </row>
    <row r="12" ht="11.25" customHeight="1"/>
    <row r="13" ht="11.25" customHeight="1"/>
    <row r="14" ht="11.25" customHeight="1"/>
    <row r="15" ht="11.25" customHeight="1"/>
    <row r="17" ht="11.25" customHeight="1"/>
    <row r="18" ht="12.75" customHeight="1"/>
    <row r="20" ht="12.75" customHeight="1"/>
    <row r="21" ht="12.75" customHeight="1"/>
    <row r="22" ht="12.75" customHeight="1"/>
    <row r="25" ht="12.75" customHeight="1"/>
  </sheetData>
  <sheetProtection/>
  <mergeCells count="8">
    <mergeCell ref="A1:G1"/>
    <mergeCell ref="A11:C11"/>
    <mergeCell ref="A3:A10"/>
    <mergeCell ref="B3:B4"/>
    <mergeCell ref="B5:C5"/>
    <mergeCell ref="B6:B7"/>
    <mergeCell ref="B8:C8"/>
    <mergeCell ref="B10:C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L16" sqref="L16"/>
    </sheetView>
  </sheetViews>
  <sheetFormatPr defaultColWidth="16.8515625" defaultRowHeight="12.75"/>
  <cols>
    <col min="1" max="1" width="8.8515625" style="0" bestFit="1" customWidth="1"/>
    <col min="2" max="2" width="12.8515625" style="0" customWidth="1"/>
    <col min="3" max="3" width="8.14062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38" t="s">
        <v>44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12.75">
      <c r="A2" s="41" t="s">
        <v>16</v>
      </c>
      <c r="B2" s="43" t="s">
        <v>21</v>
      </c>
      <c r="C2" s="43" t="s">
        <v>1</v>
      </c>
      <c r="D2" s="44"/>
      <c r="E2" s="43" t="s">
        <v>0</v>
      </c>
      <c r="F2" s="44"/>
      <c r="G2" s="43" t="s">
        <v>3</v>
      </c>
      <c r="H2" s="44"/>
      <c r="I2" s="43" t="s">
        <v>19</v>
      </c>
      <c r="J2" s="45" t="s">
        <v>23</v>
      </c>
    </row>
    <row r="3" spans="1:10" ht="13.5" thickBot="1">
      <c r="A3" s="42"/>
      <c r="B3" s="37"/>
      <c r="C3" s="15" t="s">
        <v>10</v>
      </c>
      <c r="D3" s="15" t="s">
        <v>22</v>
      </c>
      <c r="E3" s="15" t="s">
        <v>10</v>
      </c>
      <c r="F3" s="15" t="s">
        <v>22</v>
      </c>
      <c r="G3" s="15" t="s">
        <v>10</v>
      </c>
      <c r="H3" s="15" t="s">
        <v>22</v>
      </c>
      <c r="I3" s="37"/>
      <c r="J3" s="46"/>
    </row>
    <row r="4" spans="1:10" ht="12.75">
      <c r="A4" s="36"/>
      <c r="B4" s="22" t="s">
        <v>26</v>
      </c>
      <c r="C4" s="23">
        <v>7</v>
      </c>
      <c r="D4" s="23">
        <v>4</v>
      </c>
      <c r="E4" s="23">
        <v>10</v>
      </c>
      <c r="F4" s="23">
        <v>10</v>
      </c>
      <c r="G4" s="23">
        <v>11</v>
      </c>
      <c r="H4" s="23">
        <v>7</v>
      </c>
      <c r="I4" s="23">
        <f aca="true" t="shared" si="0" ref="I4:I24">+C4+E4+G4</f>
        <v>28</v>
      </c>
      <c r="J4" s="24">
        <f aca="true" t="shared" si="1" ref="J4:J24">+D4+F4+H4</f>
        <v>21</v>
      </c>
    </row>
    <row r="5" spans="1:10" ht="12.75">
      <c r="A5" s="36"/>
      <c r="B5" s="20" t="s">
        <v>37</v>
      </c>
      <c r="C5" s="21">
        <v>6</v>
      </c>
      <c r="D5" s="21">
        <v>6</v>
      </c>
      <c r="E5" s="21">
        <v>5</v>
      </c>
      <c r="F5" s="21">
        <v>3</v>
      </c>
      <c r="G5" s="21">
        <v>2</v>
      </c>
      <c r="H5" s="21">
        <v>2</v>
      </c>
      <c r="I5" s="23">
        <f t="shared" si="0"/>
        <v>13</v>
      </c>
      <c r="J5" s="24">
        <f t="shared" si="1"/>
        <v>11</v>
      </c>
    </row>
    <row r="6" spans="1:10" ht="12.75">
      <c r="A6" s="36"/>
      <c r="B6" s="22" t="s">
        <v>33</v>
      </c>
      <c r="C6" s="23">
        <v>1</v>
      </c>
      <c r="D6" s="23">
        <v>1</v>
      </c>
      <c r="E6" s="23">
        <v>4</v>
      </c>
      <c r="F6" s="23">
        <v>4</v>
      </c>
      <c r="G6" s="23"/>
      <c r="H6" s="23"/>
      <c r="I6" s="23">
        <f t="shared" si="0"/>
        <v>5</v>
      </c>
      <c r="J6" s="24">
        <f t="shared" si="1"/>
        <v>5</v>
      </c>
    </row>
    <row r="7" spans="1:10" ht="12.75">
      <c r="A7" s="36"/>
      <c r="B7" s="22" t="s">
        <v>34</v>
      </c>
      <c r="C7" s="23">
        <v>2</v>
      </c>
      <c r="D7" s="23">
        <v>2</v>
      </c>
      <c r="E7" s="23">
        <v>2</v>
      </c>
      <c r="F7" s="23">
        <v>2</v>
      </c>
      <c r="G7" s="23">
        <v>1</v>
      </c>
      <c r="H7" s="23">
        <v>1</v>
      </c>
      <c r="I7" s="23">
        <f t="shared" si="0"/>
        <v>5</v>
      </c>
      <c r="J7" s="24">
        <f t="shared" si="1"/>
        <v>5</v>
      </c>
    </row>
    <row r="8" spans="1:10" ht="12.75">
      <c r="A8" s="36"/>
      <c r="B8" s="20" t="s">
        <v>28</v>
      </c>
      <c r="C8" s="21"/>
      <c r="D8" s="21"/>
      <c r="E8" s="21">
        <v>1</v>
      </c>
      <c r="F8" s="21">
        <v>1</v>
      </c>
      <c r="G8" s="21">
        <v>2</v>
      </c>
      <c r="H8" s="21">
        <v>1</v>
      </c>
      <c r="I8" s="23">
        <f t="shared" si="0"/>
        <v>3</v>
      </c>
      <c r="J8" s="24">
        <f t="shared" si="1"/>
        <v>2</v>
      </c>
    </row>
    <row r="9" spans="1:10" ht="12.75">
      <c r="A9" s="36"/>
      <c r="B9" s="22" t="s">
        <v>45</v>
      </c>
      <c r="C9" s="23"/>
      <c r="D9" s="23"/>
      <c r="E9" s="23">
        <v>3</v>
      </c>
      <c r="F9" s="23"/>
      <c r="G9" s="23"/>
      <c r="H9" s="23"/>
      <c r="I9" s="23">
        <f t="shared" si="0"/>
        <v>3</v>
      </c>
      <c r="J9" s="24">
        <f t="shared" si="1"/>
        <v>0</v>
      </c>
    </row>
    <row r="10" spans="1:10" ht="12.75">
      <c r="A10" s="36"/>
      <c r="B10" s="20" t="s">
        <v>46</v>
      </c>
      <c r="C10" s="21"/>
      <c r="D10" s="21"/>
      <c r="E10" s="21">
        <v>1</v>
      </c>
      <c r="F10" s="21"/>
      <c r="G10" s="21">
        <v>2</v>
      </c>
      <c r="H10" s="21"/>
      <c r="I10" s="23">
        <f t="shared" si="0"/>
        <v>3</v>
      </c>
      <c r="J10" s="24">
        <f t="shared" si="1"/>
        <v>0</v>
      </c>
    </row>
    <row r="11" spans="1:10" ht="12.75">
      <c r="A11" s="36"/>
      <c r="B11" s="20" t="s">
        <v>27</v>
      </c>
      <c r="C11" s="21"/>
      <c r="D11" s="21"/>
      <c r="E11" s="21">
        <v>1</v>
      </c>
      <c r="F11" s="21">
        <v>1</v>
      </c>
      <c r="G11" s="21">
        <v>1</v>
      </c>
      <c r="H11" s="21">
        <v>1</v>
      </c>
      <c r="I11" s="23">
        <f t="shared" si="0"/>
        <v>2</v>
      </c>
      <c r="J11" s="24">
        <f t="shared" si="1"/>
        <v>2</v>
      </c>
    </row>
    <row r="12" spans="1:10" ht="12.75">
      <c r="A12" s="36"/>
      <c r="B12" s="20" t="s">
        <v>31</v>
      </c>
      <c r="C12" s="21"/>
      <c r="D12" s="21"/>
      <c r="E12" s="21">
        <v>1</v>
      </c>
      <c r="F12" s="21"/>
      <c r="G12" s="21">
        <v>1</v>
      </c>
      <c r="H12" s="21"/>
      <c r="I12" s="23">
        <f t="shared" si="0"/>
        <v>2</v>
      </c>
      <c r="J12" s="24">
        <f t="shared" si="1"/>
        <v>0</v>
      </c>
    </row>
    <row r="13" spans="1:10" ht="12.75">
      <c r="A13" s="36"/>
      <c r="B13" s="20" t="s">
        <v>42</v>
      </c>
      <c r="C13" s="21">
        <v>1</v>
      </c>
      <c r="D13" s="21">
        <v>1</v>
      </c>
      <c r="E13" s="21"/>
      <c r="F13" s="21"/>
      <c r="G13" s="21">
        <v>1</v>
      </c>
      <c r="H13" s="21">
        <v>1</v>
      </c>
      <c r="I13" s="23">
        <f t="shared" si="0"/>
        <v>2</v>
      </c>
      <c r="J13" s="24">
        <f t="shared" si="1"/>
        <v>2</v>
      </c>
    </row>
    <row r="14" spans="1:10" ht="12.75">
      <c r="A14" s="36"/>
      <c r="B14" s="20" t="s">
        <v>38</v>
      </c>
      <c r="C14" s="21">
        <v>1</v>
      </c>
      <c r="D14" s="21">
        <v>1</v>
      </c>
      <c r="E14" s="21">
        <v>1</v>
      </c>
      <c r="F14" s="21">
        <v>1</v>
      </c>
      <c r="G14" s="21"/>
      <c r="H14" s="21"/>
      <c r="I14" s="23">
        <f t="shared" si="0"/>
        <v>2</v>
      </c>
      <c r="J14" s="24">
        <f t="shared" si="1"/>
        <v>2</v>
      </c>
    </row>
    <row r="15" spans="1:10" ht="12.75">
      <c r="A15" s="36"/>
      <c r="B15" s="20" t="s">
        <v>36</v>
      </c>
      <c r="C15" s="21"/>
      <c r="D15" s="21"/>
      <c r="E15" s="21">
        <v>1</v>
      </c>
      <c r="F15" s="21"/>
      <c r="G15" s="21"/>
      <c r="H15" s="21"/>
      <c r="I15" s="23">
        <f t="shared" si="0"/>
        <v>1</v>
      </c>
      <c r="J15" s="24">
        <f t="shared" si="1"/>
        <v>0</v>
      </c>
    </row>
    <row r="16" spans="1:10" ht="12.75">
      <c r="A16" s="36"/>
      <c r="B16" s="20" t="s">
        <v>25</v>
      </c>
      <c r="C16" s="21">
        <v>1</v>
      </c>
      <c r="D16" s="21">
        <v>1</v>
      </c>
      <c r="E16" s="21"/>
      <c r="F16" s="21"/>
      <c r="G16" s="21"/>
      <c r="H16" s="21"/>
      <c r="I16" s="23">
        <f t="shared" si="0"/>
        <v>1</v>
      </c>
      <c r="J16" s="24">
        <f t="shared" si="1"/>
        <v>1</v>
      </c>
    </row>
    <row r="17" spans="1:10" ht="12.75">
      <c r="A17" s="36"/>
      <c r="B17" s="20" t="s">
        <v>29</v>
      </c>
      <c r="C17" s="21"/>
      <c r="D17" s="21"/>
      <c r="E17" s="21"/>
      <c r="F17" s="21"/>
      <c r="G17" s="21">
        <v>1</v>
      </c>
      <c r="H17" s="21"/>
      <c r="I17" s="23">
        <f t="shared" si="0"/>
        <v>1</v>
      </c>
      <c r="J17" s="24">
        <f t="shared" si="1"/>
        <v>0</v>
      </c>
    </row>
    <row r="18" spans="1:10" ht="12.75">
      <c r="A18" s="36"/>
      <c r="B18" s="20" t="s">
        <v>24</v>
      </c>
      <c r="C18" s="21"/>
      <c r="D18" s="21"/>
      <c r="E18" s="21"/>
      <c r="F18" s="21"/>
      <c r="G18" s="21">
        <v>1</v>
      </c>
      <c r="H18" s="21"/>
      <c r="I18" s="23">
        <f t="shared" si="0"/>
        <v>1</v>
      </c>
      <c r="J18" s="24">
        <f t="shared" si="1"/>
        <v>0</v>
      </c>
    </row>
    <row r="19" spans="1:10" ht="12.75">
      <c r="A19" s="36"/>
      <c r="B19" s="20" t="s">
        <v>30</v>
      </c>
      <c r="C19" s="21"/>
      <c r="D19" s="21"/>
      <c r="E19" s="21"/>
      <c r="F19" s="21"/>
      <c r="G19" s="21">
        <v>1</v>
      </c>
      <c r="H19" s="21">
        <v>1</v>
      </c>
      <c r="I19" s="23">
        <f t="shared" si="0"/>
        <v>1</v>
      </c>
      <c r="J19" s="24">
        <f t="shared" si="1"/>
        <v>1</v>
      </c>
    </row>
    <row r="20" spans="1:10" ht="15" customHeight="1">
      <c r="A20" s="36"/>
      <c r="B20" s="20" t="s">
        <v>32</v>
      </c>
      <c r="C20" s="21"/>
      <c r="D20" s="21"/>
      <c r="E20" s="21"/>
      <c r="F20" s="21"/>
      <c r="G20" s="21">
        <v>1</v>
      </c>
      <c r="H20" s="21"/>
      <c r="I20" s="23">
        <f t="shared" si="0"/>
        <v>1</v>
      </c>
      <c r="J20" s="24">
        <f t="shared" si="1"/>
        <v>0</v>
      </c>
    </row>
    <row r="21" spans="1:10" ht="12.75">
      <c r="A21" s="36"/>
      <c r="B21" s="20" t="s">
        <v>35</v>
      </c>
      <c r="C21" s="21">
        <v>1</v>
      </c>
      <c r="D21" s="21">
        <v>1</v>
      </c>
      <c r="E21" s="21"/>
      <c r="F21" s="21"/>
      <c r="G21" s="21"/>
      <c r="H21" s="21"/>
      <c r="I21" s="23">
        <f t="shared" si="0"/>
        <v>1</v>
      </c>
      <c r="J21" s="24">
        <f t="shared" si="1"/>
        <v>1</v>
      </c>
    </row>
    <row r="22" spans="1:10" ht="12.75">
      <c r="A22" s="36"/>
      <c r="B22" s="20" t="s">
        <v>39</v>
      </c>
      <c r="C22" s="21"/>
      <c r="D22" s="21"/>
      <c r="E22" s="21"/>
      <c r="F22" s="21"/>
      <c r="G22" s="21">
        <v>1</v>
      </c>
      <c r="H22" s="21"/>
      <c r="I22" s="23">
        <f t="shared" si="0"/>
        <v>1</v>
      </c>
      <c r="J22" s="24">
        <f t="shared" si="1"/>
        <v>0</v>
      </c>
    </row>
    <row r="23" spans="1:10" ht="12.75">
      <c r="A23" s="36"/>
      <c r="B23" s="20" t="s">
        <v>41</v>
      </c>
      <c r="C23" s="21"/>
      <c r="D23" s="21"/>
      <c r="E23" s="21"/>
      <c r="F23" s="21"/>
      <c r="G23" s="21">
        <v>1</v>
      </c>
      <c r="H23" s="21"/>
      <c r="I23" s="23">
        <f t="shared" si="0"/>
        <v>1</v>
      </c>
      <c r="J23" s="24">
        <f t="shared" si="1"/>
        <v>0</v>
      </c>
    </row>
    <row r="24" spans="1:10" ht="12.75">
      <c r="A24" s="36"/>
      <c r="B24" s="20" t="s">
        <v>40</v>
      </c>
      <c r="C24" s="21"/>
      <c r="D24" s="21"/>
      <c r="E24" s="21">
        <v>1</v>
      </c>
      <c r="F24" s="21">
        <v>1</v>
      </c>
      <c r="G24" s="21"/>
      <c r="H24" s="21"/>
      <c r="I24" s="23">
        <f t="shared" si="0"/>
        <v>1</v>
      </c>
      <c r="J24" s="24">
        <f t="shared" si="1"/>
        <v>1</v>
      </c>
    </row>
    <row r="25" spans="1:10" ht="13.5" thickBot="1">
      <c r="A25" s="28" t="s">
        <v>20</v>
      </c>
      <c r="B25" s="37"/>
      <c r="C25" s="13">
        <f aca="true" t="shared" si="2" ref="C25:H25">SUM(C4:C24)</f>
        <v>20</v>
      </c>
      <c r="D25" s="13">
        <f t="shared" si="2"/>
        <v>17</v>
      </c>
      <c r="E25" s="13">
        <f t="shared" si="2"/>
        <v>31</v>
      </c>
      <c r="F25" s="13">
        <f t="shared" si="2"/>
        <v>23</v>
      </c>
      <c r="G25" s="13">
        <f t="shared" si="2"/>
        <v>27</v>
      </c>
      <c r="H25" s="13">
        <f t="shared" si="2"/>
        <v>14</v>
      </c>
      <c r="I25" s="13">
        <f>SUM(I4:I24)</f>
        <v>78</v>
      </c>
      <c r="J25" s="14">
        <f>SUM(J4:J24)</f>
        <v>54</v>
      </c>
    </row>
    <row r="26" spans="3:5" ht="12.75">
      <c r="C26" s="19"/>
      <c r="E26" s="19"/>
    </row>
  </sheetData>
  <sheetProtection/>
  <mergeCells count="10">
    <mergeCell ref="A4:A24"/>
    <mergeCell ref="A25:B25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2008-11-10T09:30:33Z</cp:lastPrinted>
  <dcterms:created xsi:type="dcterms:W3CDTF">1996-11-05T10:16:36Z</dcterms:created>
  <dcterms:modified xsi:type="dcterms:W3CDTF">2018-08-23T11:51:18Z</dcterms:modified>
  <cp:category/>
  <cp:version/>
  <cp:contentType/>
  <cp:contentStatus/>
</cp:coreProperties>
</file>