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9420" windowHeight="4260" activeTab="1"/>
  </bookViews>
  <sheets>
    <sheet name="Alunni Stranieri" sheetId="1" r:id="rId1"/>
    <sheet name=" 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<sst xmlns="http://schemas.openxmlformats.org/spreadsheetml/2006/main" count="48" uniqueCount="37">
  <si>
    <t>Primaria</t>
  </si>
  <si>
    <t>Infanzia</t>
  </si>
  <si>
    <t>Secondaria 1°</t>
  </si>
  <si>
    <t>Rufina</t>
  </si>
  <si>
    <t>G. Mazzini</t>
  </si>
  <si>
    <t>G. Falcone</t>
  </si>
  <si>
    <t>L. da Vinci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</si>
  <si>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</si>
  <si>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</si>
  <si>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</si>
  <si>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</si>
  <si>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</si>
  <si>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</si>
  <si>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</si>
  <si>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</si>
  <si>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</si>
  <si>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</si>
  <si>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</si>
  <si>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Rufina Totale</t>
  </si>
  <si>
    <t>Nazionalità</t>
  </si>
  <si>
    <t>Nati Italia</t>
  </si>
  <si>
    <t>Totale Nati Italia</t>
  </si>
  <si>
    <t>L. Carroll - Rufina</t>
  </si>
  <si>
    <t>Rodari - Contea</t>
  </si>
  <si>
    <t>UCRAINA</t>
  </si>
  <si>
    <t>ALBANESE</t>
  </si>
  <si>
    <t>MAROCCHINA</t>
  </si>
  <si>
    <t>NIGERIANA</t>
  </si>
  <si>
    <t>CINESE</t>
  </si>
  <si>
    <t>ECUADORIANA</t>
  </si>
  <si>
    <t>TEDESCA</t>
  </si>
  <si>
    <t>RUMENA</t>
  </si>
  <si>
    <t>BENIN</t>
  </si>
  <si>
    <t>FILIPPINA</t>
  </si>
  <si>
    <t>KOSOVARA</t>
  </si>
  <si>
    <t>Nazionalità degli alunni stranieri iscritti nelle scuole di Rufina  a.s. 2019/20</t>
  </si>
  <si>
    <t>Alunni stranieri iscritti nelle scuole di Rufina  a.s. 2019/2020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</si>
</sst>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5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/>
    </xf>
    <xf numFmtId="186" fontId="1" fillId="35" borderId="15" xfId="0" applyNumberFormat="1" applyFont="1" applyFill="1" applyBorder="1" applyAlignment="1">
      <alignment/>
    </xf>
    <xf numFmtId="186" fontId="2" fillId="32" borderId="15" xfId="0" applyNumberFormat="1" applyFont="1" applyFill="1" applyBorder="1" applyAlignment="1">
      <alignment/>
    </xf>
    <xf numFmtId="186" fontId="2" fillId="33" borderId="16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43" applyNumberFormat="1" applyFont="1" applyFill="1" applyBorder="1" applyAlignment="1">
      <alignment vertical="center"/>
    </xf>
    <xf numFmtId="188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/>
    </xf>
    <xf numFmtId="184" fontId="2" fillId="33" borderId="15" xfId="43" applyNumberFormat="1" applyFont="1" applyFill="1" applyBorder="1" applyAlignment="1">
      <alignment vertical="center"/>
    </xf>
    <xf numFmtId="188" fontId="1" fillId="35" borderId="10" xfId="0" applyNumberFormat="1" applyFont="1" applyFill="1" applyBorder="1" applyAlignment="1">
      <alignment horizontal="right"/>
    </xf>
    <xf numFmtId="188" fontId="1" fillId="36" borderId="13" xfId="0" applyNumberFormat="1" applyFont="1" applyFill="1" applyBorder="1" applyAlignment="1">
      <alignment horizontal="center" vertical="center" wrapText="1"/>
    </xf>
    <xf numFmtId="184" fontId="1" fillId="36" borderId="13" xfId="43" applyNumberFormat="1" applyFont="1" applyFill="1" applyBorder="1" applyAlignment="1">
      <alignment vertical="center"/>
    </xf>
    <xf numFmtId="184" fontId="1" fillId="36" borderId="14" xfId="43" applyNumberFormat="1" applyFont="1" applyFill="1" applyBorder="1" applyAlignment="1">
      <alignment vertical="center"/>
    </xf>
    <xf numFmtId="188" fontId="1" fillId="36" borderId="10" xfId="0" applyNumberFormat="1" applyFont="1" applyFill="1" applyBorder="1" applyAlignment="1">
      <alignment horizontal="center" vertical="center" wrapText="1"/>
    </xf>
    <xf numFmtId="184" fontId="1" fillId="36" borderId="10" xfId="43" applyNumberFormat="1" applyFont="1" applyFill="1" applyBorder="1" applyAlignment="1">
      <alignment vertical="center"/>
    </xf>
    <xf numFmtId="188" fontId="0" fillId="0" borderId="0" xfId="0" applyNumberFormat="1" applyAlignment="1">
      <alignment/>
    </xf>
    <xf numFmtId="0" fontId="2" fillId="37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88" fontId="2" fillId="33" borderId="2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2" borderId="21" xfId="0" applyNumberFormat="1" applyFont="1" applyFill="1" applyBorder="1" applyAlignment="1">
      <alignment horizontal="center" vertical="center" wrapText="1"/>
    </xf>
    <xf numFmtId="188" fontId="2" fillId="32" borderId="21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21" xfId="0" applyNumberFormat="1" applyFont="1" applyFill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188" fontId="2" fillId="34" borderId="22" xfId="0" applyNumberFormat="1" applyFont="1" applyFill="1" applyBorder="1" applyAlignment="1">
      <alignment horizontal="center" vertical="center"/>
    </xf>
    <xf numFmtId="188" fontId="2" fillId="34" borderId="20" xfId="0" applyNumberFormat="1" applyFont="1" applyFill="1" applyBorder="1" applyAlignment="1">
      <alignment horizontal="center" vertical="center"/>
    </xf>
    <xf numFmtId="188" fontId="2" fillId="33" borderId="23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/>
    </xf>
    <xf numFmtId="188" fontId="2" fillId="33" borderId="24" xfId="0" applyNumberFormat="1" applyFont="1" applyFill="1" applyBorder="1" applyAlignment="1">
      <alignment horizontal="center" vertical="center" wrapText="1"/>
    </xf>
    <xf numFmtId="188" fontId="2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Rufina a.s. 2019/20
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25"/>
          <c:y val="0.2785"/>
          <c:w val="0.695"/>
          <c:h val="0.6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Stranieri'!$D$11:$E$11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.50475"/>
          <c:w val="0.1225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Rufina a.s. 2019/20</a:t>
            </a:r>
          </a:p>
        </c:rich>
      </c:tx>
      <c:layout>
        <c:manualLayout>
          <c:xMode val="factor"/>
          <c:yMode val="factor"/>
          <c:x val="-0.00725"/>
          <c:y val="-0.03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86"/>
          <c:w val="0.6675"/>
          <c:h val="0.6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Stranieri'!$D$5,'Alunni Stranieri'!$D$8,'Alunni Stranieri'!$D$10)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06"/>
          <c:w val="0.2385"/>
          <c:h val="0.5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Rufina a.s. 2019/20
</a:t>
            </a:r>
          </a:p>
        </c:rich>
      </c:tx>
      <c:layout>
        <c:manualLayout>
          <c:xMode val="factor"/>
          <c:yMode val="factor"/>
          <c:x val="0.005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"/>
          <c:w val="0.61475"/>
          <c:h val="0.86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Stranieri'!$G$5,'Alunni Stranieri'!$G$8,'Alunni Stranieri'!$G$10)</c:f>
              <c:numCache/>
            </c:numRef>
          </c:val>
        </c:ser>
        <c:overlap val="100"/>
        <c:gapWidth val="55"/>
        <c:axId val="36361973"/>
        <c:axId val="58822302"/>
      </c:barChart>
      <c:catAx>
        <c:axId val="36361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22302"/>
        <c:crosses val="autoZero"/>
        <c:auto val="1"/>
        <c:lblOffset val="100"/>
        <c:tickLblSkip val="1"/>
        <c:noMultiLvlLbl val="0"/>
      </c:catAx>
      <c:valAx>
        <c:axId val="58822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6197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15"/>
          <c:y val="0.51425"/>
          <c:w val="0.35125"/>
          <c:h val="0.1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Rufina  a.s. 2019/20</a:t>
            </a:r>
          </a:p>
        </c:rich>
      </c:tx>
      <c:layout>
        <c:manualLayout>
          <c:xMode val="factor"/>
          <c:yMode val="factor"/>
          <c:x val="-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075"/>
          <c:w val="0.739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Stranieri'!$B$4:$B$9</c:f>
              <c:strCache/>
            </c:strRef>
          </c:cat>
          <c:val>
            <c:numRef>
              <c:f>' Nazionalità Alunni Stranieri'!$I$4:$I$8</c:f>
              <c:numCache/>
            </c:numRef>
          </c:val>
        </c:ser>
        <c:ser>
          <c:idx val="1"/>
          <c:order val="1"/>
          <c:tx>
            <c:strRef>
              <c:f>' 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Nazionalità Alunni Stranieri'!$B$4:$B$9</c:f>
              <c:strCache/>
            </c:strRef>
          </c:cat>
          <c:val>
            <c:numRef>
              <c:f>' Nazionalità Alunni Stranieri'!$J$4:$J$8</c:f>
              <c:numCache/>
            </c:numRef>
          </c:val>
        </c:ser>
        <c:axId val="59638671"/>
        <c:axId val="66985992"/>
      </c:barChart>
      <c:catAx>
        <c:axId val="59638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85992"/>
        <c:crosses val="autoZero"/>
        <c:auto val="1"/>
        <c:lblOffset val="100"/>
        <c:tickLblSkip val="1"/>
        <c:noMultiLvlLbl val="0"/>
      </c:catAx>
      <c:valAx>
        <c:axId val="66985992"/>
        <c:scaling>
          <c:orientation val="minMax"/>
        </c:scaling>
        <c:axPos val="l"/>
        <c:delete val="1"/>
        <c:majorTickMark val="out"/>
        <c:minorTickMark val="none"/>
        <c:tickLblPos val="nextTo"/>
        <c:crossAx val="5963867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26875"/>
          <c:w val="0.086"/>
          <c:h val="0.3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5</xdr:col>
      <xdr:colOff>476250</xdr:colOff>
      <xdr:row>37</xdr:row>
      <xdr:rowOff>28575</xdr:rowOff>
    </xdr:to>
    <xdr:graphicFrame>
      <xdr:nvGraphicFramePr>
        <xdr:cNvPr id="1" name="Grafico 1"/>
        <xdr:cNvGraphicFramePr/>
      </xdr:nvGraphicFramePr>
      <xdr:xfrm>
        <a:off x="0" y="3524250"/>
        <a:ext cx="37433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24</xdr:row>
      <xdr:rowOff>19050</xdr:rowOff>
    </xdr:from>
    <xdr:to>
      <xdr:col>11</xdr:col>
      <xdr:colOff>504825</xdr:colOff>
      <xdr:row>37</xdr:row>
      <xdr:rowOff>76200</xdr:rowOff>
    </xdr:to>
    <xdr:graphicFrame>
      <xdr:nvGraphicFramePr>
        <xdr:cNvPr id="2" name="Grafico 2"/>
        <xdr:cNvGraphicFramePr/>
      </xdr:nvGraphicFramePr>
      <xdr:xfrm>
        <a:off x="3943350" y="3629025"/>
        <a:ext cx="40386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0</xdr:row>
      <xdr:rowOff>0</xdr:rowOff>
    </xdr:from>
    <xdr:to>
      <xdr:col>10</xdr:col>
      <xdr:colOff>295275</xdr:colOff>
      <xdr:row>22</xdr:row>
      <xdr:rowOff>123825</xdr:rowOff>
    </xdr:to>
    <xdr:graphicFrame>
      <xdr:nvGraphicFramePr>
        <xdr:cNvPr id="3" name="Grafico 3"/>
        <xdr:cNvGraphicFramePr/>
      </xdr:nvGraphicFramePr>
      <xdr:xfrm>
        <a:off x="5314950" y="0"/>
        <a:ext cx="18478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152400</xdr:rowOff>
    </xdr:from>
    <xdr:to>
      <xdr:col>10</xdr:col>
      <xdr:colOff>57150</xdr:colOff>
      <xdr:row>39</xdr:row>
      <xdr:rowOff>95250</xdr:rowOff>
    </xdr:to>
    <xdr:graphicFrame>
      <xdr:nvGraphicFramePr>
        <xdr:cNvPr id="1" name="Grafico 1"/>
        <xdr:cNvGraphicFramePr/>
      </xdr:nvGraphicFramePr>
      <xdr:xfrm>
        <a:off x="85725" y="2933700"/>
        <a:ext cx="6848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8.8515625" style="12" bestFit="1" customWidth="1"/>
    <col min="2" max="2" width="12.00390625" style="12" bestFit="1" customWidth="1"/>
    <col min="3" max="3" width="13.57421875" style="12" bestFit="1" customWidth="1"/>
    <col min="4" max="4" width="8.140625" style="12" bestFit="1" customWidth="1"/>
    <col min="5" max="5" width="6.421875" style="12" bestFit="1" customWidth="1"/>
    <col min="6" max="6" width="11.421875" style="12" bestFit="1" customWidth="1"/>
    <col min="7" max="7" width="10.28125" style="12" bestFit="1" customWidth="1"/>
    <col min="8" max="9" width="9.140625" style="12" customWidth="1"/>
    <col min="10" max="10" width="14.00390625" style="12" customWidth="1"/>
    <col min="11" max="16384" width="9.140625" style="12" customWidth="1"/>
  </cols>
  <sheetData>
    <row r="1" spans="1:7" ht="12" thickBot="1">
      <c r="A1" s="25" t="s">
        <v>36</v>
      </c>
      <c r="B1" s="26"/>
      <c r="C1" s="26"/>
      <c r="D1" s="26"/>
      <c r="E1" s="26"/>
      <c r="F1" s="26"/>
      <c r="G1" s="27"/>
    </row>
    <row r="2" spans="1:7" ht="11.25">
      <c r="A2" s="3" t="s">
        <v>14</v>
      </c>
      <c r="B2" s="4" t="s">
        <v>7</v>
      </c>
      <c r="C2" s="4" t="s">
        <v>15</v>
      </c>
      <c r="D2" s="5" t="s">
        <v>8</v>
      </c>
      <c r="E2" s="5" t="s">
        <v>9</v>
      </c>
      <c r="F2" s="5" t="s">
        <v>10</v>
      </c>
      <c r="G2" s="6" t="s">
        <v>16</v>
      </c>
    </row>
    <row r="3" spans="1:7" ht="13.5" customHeight="1">
      <c r="A3" s="30" t="s">
        <v>3</v>
      </c>
      <c r="B3" s="32" t="s">
        <v>1</v>
      </c>
      <c r="C3" s="7" t="s">
        <v>22</v>
      </c>
      <c r="D3" s="16">
        <v>8</v>
      </c>
      <c r="E3" s="18">
        <f>F3-D3</f>
        <v>80</v>
      </c>
      <c r="F3" s="8">
        <v>88</v>
      </c>
      <c r="G3" s="9">
        <f>+D3/F3</f>
        <v>0.09090909090909091</v>
      </c>
    </row>
    <row r="4" spans="1:7" ht="11.25">
      <c r="A4" s="31"/>
      <c r="B4" s="33"/>
      <c r="C4" s="7" t="s">
        <v>23</v>
      </c>
      <c r="D4" s="16">
        <v>1</v>
      </c>
      <c r="E4" s="18">
        <f>F4-D4</f>
        <v>34</v>
      </c>
      <c r="F4" s="8">
        <v>35</v>
      </c>
      <c r="G4" s="9">
        <f aca="true" t="shared" si="0" ref="G4:G11">+D4/F4</f>
        <v>0.02857142857142857</v>
      </c>
    </row>
    <row r="5" spans="1:7" ht="11.25" customHeight="1">
      <c r="A5" s="31"/>
      <c r="B5" s="34" t="s">
        <v>11</v>
      </c>
      <c r="C5" s="35"/>
      <c r="D5" s="1">
        <f>SUM(D3:D4)</f>
        <v>9</v>
      </c>
      <c r="E5" s="1">
        <f>SUM(E3:E4)</f>
        <v>114</v>
      </c>
      <c r="F5" s="1">
        <f>SUM(F3:F4)</f>
        <v>123</v>
      </c>
      <c r="G5" s="10">
        <f t="shared" si="0"/>
        <v>0.07317073170731707</v>
      </c>
    </row>
    <row r="6" spans="1:7" ht="12" customHeight="1">
      <c r="A6" s="31"/>
      <c r="B6" s="32" t="s">
        <v>0</v>
      </c>
      <c r="C6" s="7" t="s">
        <v>5</v>
      </c>
      <c r="D6" s="16">
        <v>11</v>
      </c>
      <c r="E6" s="8">
        <f>F6-D6</f>
        <v>74</v>
      </c>
      <c r="F6" s="8">
        <v>85</v>
      </c>
      <c r="G6" s="9">
        <f t="shared" si="0"/>
        <v>0.12941176470588237</v>
      </c>
    </row>
    <row r="7" spans="1:7" ht="11.25" customHeight="1">
      <c r="A7" s="31"/>
      <c r="B7" s="33"/>
      <c r="C7" s="7" t="s">
        <v>4</v>
      </c>
      <c r="D7" s="16">
        <v>33</v>
      </c>
      <c r="E7" s="8">
        <f>F7-D7</f>
        <v>155</v>
      </c>
      <c r="F7" s="8">
        <v>188</v>
      </c>
      <c r="G7" s="9">
        <f t="shared" si="0"/>
        <v>0.17553191489361702</v>
      </c>
    </row>
    <row r="8" spans="1:7" ht="11.25" customHeight="1">
      <c r="A8" s="31"/>
      <c r="B8" s="34" t="s">
        <v>12</v>
      </c>
      <c r="C8" s="35"/>
      <c r="D8" s="1">
        <f>SUM(D6:D7)</f>
        <v>44</v>
      </c>
      <c r="E8" s="1">
        <f>SUM(E6:E7)</f>
        <v>229</v>
      </c>
      <c r="F8" s="1">
        <f>SUM(F6:F7)</f>
        <v>273</v>
      </c>
      <c r="G8" s="10">
        <f t="shared" si="0"/>
        <v>0.16117216117216118</v>
      </c>
    </row>
    <row r="9" spans="1:7" ht="12" customHeight="1">
      <c r="A9" s="31"/>
      <c r="B9" s="15" t="s">
        <v>2</v>
      </c>
      <c r="C9" s="7" t="s">
        <v>6</v>
      </c>
      <c r="D9" s="16">
        <v>23</v>
      </c>
      <c r="E9" s="8">
        <f>F9-D9</f>
        <v>203</v>
      </c>
      <c r="F9" s="8">
        <v>226</v>
      </c>
      <c r="G9" s="9">
        <f t="shared" si="0"/>
        <v>0.10176991150442478</v>
      </c>
    </row>
    <row r="10" spans="1:7" ht="11.25" customHeight="1">
      <c r="A10" s="31"/>
      <c r="B10" s="34" t="s">
        <v>13</v>
      </c>
      <c r="C10" s="35"/>
      <c r="D10" s="1">
        <f>D9</f>
        <v>23</v>
      </c>
      <c r="E10" s="1">
        <f>E9</f>
        <v>203</v>
      </c>
      <c r="F10" s="1">
        <f>F9</f>
        <v>226</v>
      </c>
      <c r="G10" s="10">
        <f t="shared" si="0"/>
        <v>0.10176991150442478</v>
      </c>
    </row>
    <row r="11" spans="1:7" ht="12.75" customHeight="1" thickBot="1">
      <c r="A11" s="28" t="s">
        <v>18</v>
      </c>
      <c r="B11" s="29"/>
      <c r="C11" s="29"/>
      <c r="D11" s="2">
        <f>SUM(D10,D8,D5)</f>
        <v>76</v>
      </c>
      <c r="E11" s="2">
        <f>SUM(E10,E8,E5)</f>
        <v>546</v>
      </c>
      <c r="F11" s="2">
        <f>+D11+E11</f>
        <v>622</v>
      </c>
      <c r="G11" s="11">
        <f t="shared" si="0"/>
        <v>0.12218649517684887</v>
      </c>
    </row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2.75" customHeight="1"/>
    <row r="20" ht="12.75" customHeight="1"/>
    <row r="21" ht="12.75" customHeight="1"/>
    <row r="22" ht="12.75" customHeight="1"/>
    <row r="23" ht="12" customHeight="1"/>
    <row r="25" ht="12.75" customHeight="1"/>
    <row r="26" spans="3:6" ht="12.75">
      <c r="C26"/>
      <c r="D26"/>
      <c r="E26"/>
      <c r="F26"/>
    </row>
    <row r="27" spans="3:6" ht="12.75">
      <c r="C27"/>
      <c r="D27"/>
      <c r="E27"/>
      <c r="F27"/>
    </row>
    <row r="28" spans="3:6" ht="12.75">
      <c r="C28"/>
      <c r="D28"/>
      <c r="E28"/>
      <c r="F28"/>
    </row>
  </sheetData>
  <sheetProtection/>
  <mergeCells count="8">
    <mergeCell ref="A1:G1"/>
    <mergeCell ref="A11:C11"/>
    <mergeCell ref="A3:A10"/>
    <mergeCell ref="B3:B4"/>
    <mergeCell ref="B5:C5"/>
    <mergeCell ref="B6:B7"/>
    <mergeCell ref="B8:C8"/>
    <mergeCell ref="B10:C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B4" sqref="B4:J14"/>
    </sheetView>
  </sheetViews>
  <sheetFormatPr defaultColWidth="16.8515625" defaultRowHeight="12.75"/>
  <cols>
    <col min="1" max="1" width="8.8515625" style="0" bestFit="1" customWidth="1"/>
    <col min="2" max="2" width="17.57421875" style="0" customWidth="1"/>
    <col min="3" max="3" width="8.140625" style="0" bestFit="1" customWidth="1"/>
    <col min="4" max="4" width="8.421875" style="0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39" t="s">
        <v>35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2.75">
      <c r="A2" s="42" t="s">
        <v>14</v>
      </c>
      <c r="B2" s="44" t="s">
        <v>19</v>
      </c>
      <c r="C2" s="44" t="s">
        <v>1</v>
      </c>
      <c r="D2" s="45"/>
      <c r="E2" s="44" t="s">
        <v>0</v>
      </c>
      <c r="F2" s="45"/>
      <c r="G2" s="44" t="s">
        <v>2</v>
      </c>
      <c r="H2" s="45"/>
      <c r="I2" s="44" t="s">
        <v>17</v>
      </c>
      <c r="J2" s="46" t="s">
        <v>21</v>
      </c>
    </row>
    <row r="3" spans="1:10" ht="13.5" thickBot="1">
      <c r="A3" s="43"/>
      <c r="B3" s="38"/>
      <c r="C3" s="13" t="s">
        <v>8</v>
      </c>
      <c r="D3" s="13" t="s">
        <v>20</v>
      </c>
      <c r="E3" s="13" t="s">
        <v>8</v>
      </c>
      <c r="F3" s="13" t="s">
        <v>20</v>
      </c>
      <c r="G3" s="13" t="s">
        <v>8</v>
      </c>
      <c r="H3" s="13" t="s">
        <v>20</v>
      </c>
      <c r="I3" s="38"/>
      <c r="J3" s="47"/>
    </row>
    <row r="4" spans="1:10" ht="12.75">
      <c r="A4" s="36" t="s">
        <v>3</v>
      </c>
      <c r="B4" s="19" t="s">
        <v>25</v>
      </c>
      <c r="C4" s="20">
        <v>6</v>
      </c>
      <c r="D4" s="20">
        <v>4</v>
      </c>
      <c r="E4" s="20">
        <v>29</v>
      </c>
      <c r="F4" s="20">
        <v>24</v>
      </c>
      <c r="G4" s="20">
        <v>16</v>
      </c>
      <c r="H4" s="20">
        <v>14</v>
      </c>
      <c r="I4" s="20">
        <f>C4+E4+G4</f>
        <v>51</v>
      </c>
      <c r="J4" s="21">
        <f>D4+F4+H4</f>
        <v>42</v>
      </c>
    </row>
    <row r="5" spans="1:10" ht="12.75">
      <c r="A5" s="36"/>
      <c r="B5" s="19" t="s">
        <v>26</v>
      </c>
      <c r="C5" s="20">
        <v>1</v>
      </c>
      <c r="D5" s="20"/>
      <c r="E5" s="20">
        <v>6</v>
      </c>
      <c r="F5" s="20">
        <v>2</v>
      </c>
      <c r="G5" s="20"/>
      <c r="H5" s="20"/>
      <c r="I5" s="20">
        <f aca="true" t="shared" si="0" ref="I5:I14">C5+E5+G5</f>
        <v>7</v>
      </c>
      <c r="J5" s="21">
        <f aca="true" t="shared" si="1" ref="J5:J14">D5+F5+H5</f>
        <v>2</v>
      </c>
    </row>
    <row r="6" spans="1:10" ht="12.75">
      <c r="A6" s="37"/>
      <c r="B6" s="22" t="s">
        <v>31</v>
      </c>
      <c r="C6" s="23">
        <v>1</v>
      </c>
      <c r="D6" s="23">
        <v>1</v>
      </c>
      <c r="E6" s="23">
        <v>2</v>
      </c>
      <c r="F6" s="23">
        <v>2</v>
      </c>
      <c r="G6" s="23">
        <v>2</v>
      </c>
      <c r="H6" s="23">
        <v>2</v>
      </c>
      <c r="I6" s="20">
        <f t="shared" si="0"/>
        <v>5</v>
      </c>
      <c r="J6" s="21">
        <f t="shared" si="1"/>
        <v>5</v>
      </c>
    </row>
    <row r="7" spans="1:10" ht="12.75">
      <c r="A7" s="37"/>
      <c r="B7" s="22" t="s">
        <v>28</v>
      </c>
      <c r="C7" s="23"/>
      <c r="D7" s="23"/>
      <c r="E7" s="23"/>
      <c r="F7" s="23"/>
      <c r="G7" s="23">
        <v>3</v>
      </c>
      <c r="H7" s="23">
        <v>3</v>
      </c>
      <c r="I7" s="20">
        <f t="shared" si="0"/>
        <v>3</v>
      </c>
      <c r="J7" s="21">
        <f t="shared" si="1"/>
        <v>3</v>
      </c>
    </row>
    <row r="8" spans="1:10" ht="12.75">
      <c r="A8" s="37"/>
      <c r="B8" s="22" t="s">
        <v>29</v>
      </c>
      <c r="C8" s="23">
        <v>1</v>
      </c>
      <c r="D8" s="23">
        <v>1</v>
      </c>
      <c r="E8" s="23"/>
      <c r="F8" s="23"/>
      <c r="G8" s="23">
        <v>1</v>
      </c>
      <c r="H8" s="23"/>
      <c r="I8" s="20">
        <f t="shared" si="0"/>
        <v>2</v>
      </c>
      <c r="J8" s="21">
        <f t="shared" si="1"/>
        <v>1</v>
      </c>
    </row>
    <row r="9" spans="1:10" ht="12.75">
      <c r="A9" s="37"/>
      <c r="B9" s="22" t="s">
        <v>34</v>
      </c>
      <c r="C9" s="23"/>
      <c r="D9" s="23"/>
      <c r="E9" s="23">
        <v>2</v>
      </c>
      <c r="F9" s="23"/>
      <c r="G9" s="23"/>
      <c r="H9" s="23"/>
      <c r="I9" s="20">
        <f t="shared" si="0"/>
        <v>2</v>
      </c>
      <c r="J9" s="21">
        <f t="shared" si="1"/>
        <v>0</v>
      </c>
    </row>
    <row r="10" spans="1:10" ht="12.75">
      <c r="A10" s="37"/>
      <c r="B10" s="22" t="s">
        <v>33</v>
      </c>
      <c r="C10" s="23"/>
      <c r="D10" s="23"/>
      <c r="E10" s="23">
        <v>2</v>
      </c>
      <c r="F10" s="23"/>
      <c r="G10" s="23"/>
      <c r="H10" s="23"/>
      <c r="I10" s="20">
        <f t="shared" si="0"/>
        <v>2</v>
      </c>
      <c r="J10" s="21">
        <f t="shared" si="1"/>
        <v>0</v>
      </c>
    </row>
    <row r="11" spans="1:10" ht="12.75">
      <c r="A11" s="37"/>
      <c r="B11" s="22" t="s">
        <v>32</v>
      </c>
      <c r="C11" s="23"/>
      <c r="D11" s="23"/>
      <c r="E11" s="23"/>
      <c r="F11" s="23"/>
      <c r="G11" s="23">
        <v>1</v>
      </c>
      <c r="H11" s="23"/>
      <c r="I11" s="20">
        <f t="shared" si="0"/>
        <v>1</v>
      </c>
      <c r="J11" s="21">
        <f t="shared" si="1"/>
        <v>0</v>
      </c>
    </row>
    <row r="12" spans="1:10" ht="12.75">
      <c r="A12" s="37"/>
      <c r="B12" s="22" t="s">
        <v>27</v>
      </c>
      <c r="C12" s="23"/>
      <c r="D12" s="23"/>
      <c r="E12" s="23">
        <v>1</v>
      </c>
      <c r="F12" s="23">
        <v>1</v>
      </c>
      <c r="G12" s="23"/>
      <c r="H12" s="23"/>
      <c r="I12" s="20">
        <f t="shared" si="0"/>
        <v>1</v>
      </c>
      <c r="J12" s="21">
        <f t="shared" si="1"/>
        <v>1</v>
      </c>
    </row>
    <row r="13" spans="1:10" ht="12.75">
      <c r="A13" s="37"/>
      <c r="B13" s="22" t="s">
        <v>30</v>
      </c>
      <c r="C13" s="23"/>
      <c r="D13" s="23"/>
      <c r="E13" s="23">
        <v>1</v>
      </c>
      <c r="F13" s="23">
        <v>1</v>
      </c>
      <c r="G13" s="23"/>
      <c r="H13" s="23"/>
      <c r="I13" s="20">
        <f t="shared" si="0"/>
        <v>1</v>
      </c>
      <c r="J13" s="21">
        <f t="shared" si="1"/>
        <v>1</v>
      </c>
    </row>
    <row r="14" spans="1:10" ht="12.75">
      <c r="A14" s="37"/>
      <c r="B14" s="22" t="s">
        <v>24</v>
      </c>
      <c r="C14" s="23"/>
      <c r="D14" s="23"/>
      <c r="E14" s="23">
        <v>1</v>
      </c>
      <c r="F14" s="23"/>
      <c r="G14" s="23"/>
      <c r="H14" s="23"/>
      <c r="I14" s="20">
        <f t="shared" si="0"/>
        <v>1</v>
      </c>
      <c r="J14" s="21">
        <f t="shared" si="1"/>
        <v>0</v>
      </c>
    </row>
    <row r="15" spans="1:10" ht="13.5" thickBot="1">
      <c r="A15" s="28" t="s">
        <v>18</v>
      </c>
      <c r="B15" s="38"/>
      <c r="C15" s="14">
        <f aca="true" t="shared" si="2" ref="C15:H15">SUM(C4:C14)</f>
        <v>9</v>
      </c>
      <c r="D15" s="14">
        <f t="shared" si="2"/>
        <v>6</v>
      </c>
      <c r="E15" s="14">
        <f t="shared" si="2"/>
        <v>44</v>
      </c>
      <c r="F15" s="14">
        <f t="shared" si="2"/>
        <v>30</v>
      </c>
      <c r="G15" s="14">
        <f t="shared" si="2"/>
        <v>23</v>
      </c>
      <c r="H15" s="14">
        <f t="shared" si="2"/>
        <v>19</v>
      </c>
      <c r="I15" s="14">
        <f>+C15+E15+G15</f>
        <v>76</v>
      </c>
      <c r="J15" s="17">
        <f>+D15+F15+H15</f>
        <v>55</v>
      </c>
    </row>
    <row r="16" spans="3:4" ht="12.75">
      <c r="C16" s="24"/>
      <c r="D16" s="24"/>
    </row>
    <row r="18" ht="13.5" customHeight="1"/>
    <row r="28" ht="13.5" customHeight="1"/>
  </sheetData>
  <sheetProtection/>
  <mergeCells count="10">
    <mergeCell ref="A4:A14"/>
    <mergeCell ref="A15:B15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2021-08-13T11:15:30Z</dcterms:modified>
  <cp:category/>
  <cp:version/>
  <cp:contentType/>
  <cp:contentStatus/>
</cp:coreProperties>
</file>